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OLD_PC_IMPORT\Work\Upwork\2024\Sandy _ Matthew\Second Batch\Final Files\"/>
    </mc:Choice>
  </mc:AlternateContent>
  <xr:revisionPtr revIDLastSave="0" documentId="13_ncr:1_{924853B8-2FEE-434C-B6C0-E4139F58EB60}" xr6:coauthVersionLast="47" xr6:coauthVersionMax="47" xr10:uidLastSave="{00000000-0000-0000-0000-000000000000}"/>
  <bookViews>
    <workbookView xWindow="-120" yWindow="-120" windowWidth="29040" windowHeight="15720" tabRatio="888" activeTab="6" xr2:uid="{00000000-000D-0000-FFFF-FFFF00000000}"/>
  </bookViews>
  <sheets>
    <sheet name="W2" sheetId="5" r:id="rId1"/>
    <sheet name="VA Residual Calculator" sheetId="4" r:id="rId2"/>
    <sheet name="Military" sheetId="2" r:id="rId3"/>
    <sheet name="SS,DIS,RET,CS,ALI" sheetId="3" r:id="rId4"/>
    <sheet name="Sch B" sheetId="6" r:id="rId5"/>
    <sheet name="Sch C" sheetId="7" r:id="rId6"/>
    <sheet name="SE,1120,1065,K1" sheetId="8" r:id="rId7"/>
    <sheet name="K1" sheetId="9" r:id="rId8"/>
    <sheet name="RENT(Prim) Conv" sheetId="10" r:id="rId9"/>
    <sheet name="RENT(Non-Prim) Conv" sheetId="11" r:id="rId10"/>
    <sheet name="RENT FHA-VA" sheetId="12" r:id="rId11"/>
    <sheet name="RENT (Lease)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1" i="8" l="1"/>
  <c r="D66" i="8"/>
  <c r="D94" i="8"/>
  <c r="D84" i="8"/>
  <c r="D59" i="8"/>
  <c r="D49" i="8"/>
  <c r="D24" i="8"/>
  <c r="D14" i="8"/>
  <c r="C33" i="5" l="1"/>
  <c r="C32" i="5"/>
  <c r="D35" i="13"/>
  <c r="D37" i="13" s="1"/>
  <c r="D41" i="13" s="1"/>
  <c r="D23" i="13"/>
  <c r="D25" i="13" s="1"/>
  <c r="D29" i="13" s="1"/>
  <c r="D11" i="13"/>
  <c r="D13" i="13" s="1"/>
  <c r="D17" i="13" s="1"/>
  <c r="K1" i="13"/>
  <c r="L1" i="13" s="1"/>
  <c r="M1" i="13" s="1"/>
  <c r="N1" i="13" s="1"/>
  <c r="D58" i="12"/>
  <c r="D55" i="12"/>
  <c r="D54" i="12"/>
  <c r="D49" i="12"/>
  <c r="D48" i="12"/>
  <c r="D18" i="12"/>
  <c r="D19" i="12" s="1"/>
  <c r="D12" i="12"/>
  <c r="D13" i="12" s="1"/>
  <c r="K1" i="12"/>
  <c r="L1" i="12" s="1"/>
  <c r="M1" i="12" s="1"/>
  <c r="N1" i="12" s="1"/>
  <c r="D81" i="11"/>
  <c r="D76" i="11"/>
  <c r="D78" i="11" s="1"/>
  <c r="D75" i="11"/>
  <c r="D63" i="11"/>
  <c r="D64" i="11" s="1"/>
  <c r="D66" i="11" s="1"/>
  <c r="D28" i="11"/>
  <c r="D29" i="11" s="1"/>
  <c r="D31" i="11" s="1"/>
  <c r="D16" i="11"/>
  <c r="D17" i="11" s="1"/>
  <c r="D19" i="11" s="1"/>
  <c r="K1" i="11"/>
  <c r="L1" i="11" s="1"/>
  <c r="M1" i="11" s="1"/>
  <c r="N1" i="11" s="1"/>
  <c r="D66" i="10"/>
  <c r="D70" i="10" s="1"/>
  <c r="D56" i="10"/>
  <c r="D57" i="10" s="1"/>
  <c r="D26" i="10"/>
  <c r="D27" i="10" s="1"/>
  <c r="D16" i="10"/>
  <c r="D17" i="10" s="1"/>
  <c r="K1" i="10"/>
  <c r="L1" i="10" s="1"/>
  <c r="M1" i="10" s="1"/>
  <c r="N1" i="10" s="1"/>
  <c r="D78" i="9"/>
  <c r="D74" i="9"/>
  <c r="D69" i="9"/>
  <c r="D59" i="9"/>
  <c r="D55" i="9"/>
  <c r="D50" i="9"/>
  <c r="D40" i="9"/>
  <c r="D36" i="9"/>
  <c r="D31" i="9"/>
  <c r="D21" i="9"/>
  <c r="D17" i="9"/>
  <c r="D12" i="9"/>
  <c r="K1" i="9"/>
  <c r="L1" i="9" s="1"/>
  <c r="M1" i="9" s="1"/>
  <c r="N1" i="9" s="1"/>
  <c r="D96" i="8"/>
  <c r="D97" i="8" s="1"/>
  <c r="C91" i="8"/>
  <c r="C92" i="8" s="1"/>
  <c r="C93" i="8" s="1"/>
  <c r="C94" i="8" s="1"/>
  <c r="C95" i="8" s="1"/>
  <c r="C96" i="8" s="1"/>
  <c r="B91" i="8"/>
  <c r="B92" i="8" s="1"/>
  <c r="B93" i="8" s="1"/>
  <c r="B94" i="8" s="1"/>
  <c r="B95" i="8" s="1"/>
  <c r="B96" i="8" s="1"/>
  <c r="D86" i="8"/>
  <c r="D87" i="8" s="1"/>
  <c r="C81" i="8"/>
  <c r="C82" i="8" s="1"/>
  <c r="C83" i="8" s="1"/>
  <c r="C84" i="8" s="1"/>
  <c r="C85" i="8" s="1"/>
  <c r="C86" i="8" s="1"/>
  <c r="B81" i="8"/>
  <c r="B82" i="8" s="1"/>
  <c r="B83" i="8" s="1"/>
  <c r="B84" i="8" s="1"/>
  <c r="B85" i="8" s="1"/>
  <c r="B86" i="8" s="1"/>
  <c r="D61" i="8"/>
  <c r="D62" i="8" s="1"/>
  <c r="C56" i="8"/>
  <c r="C57" i="8" s="1"/>
  <c r="C58" i="8" s="1"/>
  <c r="C59" i="8" s="1"/>
  <c r="C60" i="8" s="1"/>
  <c r="C61" i="8" s="1"/>
  <c r="B56" i="8"/>
  <c r="B57" i="8" s="1"/>
  <c r="B58" i="8" s="1"/>
  <c r="B59" i="8" s="1"/>
  <c r="B60" i="8" s="1"/>
  <c r="B61" i="8" s="1"/>
  <c r="D51" i="8"/>
  <c r="D52" i="8" s="1"/>
  <c r="C46" i="8"/>
  <c r="C47" i="8" s="1"/>
  <c r="C48" i="8" s="1"/>
  <c r="C49" i="8" s="1"/>
  <c r="C50" i="8" s="1"/>
  <c r="C51" i="8" s="1"/>
  <c r="B46" i="8"/>
  <c r="B47" i="8" s="1"/>
  <c r="B48" i="8" s="1"/>
  <c r="B49" i="8" s="1"/>
  <c r="B50" i="8" s="1"/>
  <c r="B51" i="8" s="1"/>
  <c r="D26" i="8"/>
  <c r="D27" i="8" s="1"/>
  <c r="C21" i="8"/>
  <c r="C22" i="8" s="1"/>
  <c r="C23" i="8" s="1"/>
  <c r="C24" i="8" s="1"/>
  <c r="C25" i="8" s="1"/>
  <c r="C26" i="8" s="1"/>
  <c r="B21" i="8"/>
  <c r="B22" i="8" s="1"/>
  <c r="B23" i="8" s="1"/>
  <c r="B24" i="8" s="1"/>
  <c r="B25" i="8" s="1"/>
  <c r="B26" i="8" s="1"/>
  <c r="D16" i="8"/>
  <c r="C11" i="8"/>
  <c r="C12" i="8" s="1"/>
  <c r="C13" i="8" s="1"/>
  <c r="C14" i="8" s="1"/>
  <c r="C15" i="8" s="1"/>
  <c r="C16" i="8" s="1"/>
  <c r="B11" i="8"/>
  <c r="B12" i="8" s="1"/>
  <c r="B13" i="8" s="1"/>
  <c r="B14" i="8" s="1"/>
  <c r="B15" i="8" s="1"/>
  <c r="B16" i="8" s="1"/>
  <c r="A42" i="6"/>
  <c r="A43" i="6" s="1"/>
  <c r="B13" i="6" s="1"/>
  <c r="K1" i="8"/>
  <c r="L1" i="8" s="1"/>
  <c r="M1" i="8" s="1"/>
  <c r="N1" i="8" s="1"/>
  <c r="D65" i="7"/>
  <c r="C56" i="7"/>
  <c r="B56" i="7"/>
  <c r="C46" i="7"/>
  <c r="B46" i="7"/>
  <c r="C22" i="7"/>
  <c r="B22" i="7"/>
  <c r="D60" i="7"/>
  <c r="D61" i="7" s="1"/>
  <c r="D50" i="7"/>
  <c r="D51" i="7" s="1"/>
  <c r="K1" i="6"/>
  <c r="L1" i="6" s="1"/>
  <c r="A11" i="6" s="1"/>
  <c r="A12" i="6" s="1"/>
  <c r="D26" i="7"/>
  <c r="D27" i="7" s="1"/>
  <c r="D16" i="7"/>
  <c r="D17" i="7" s="1"/>
  <c r="K1" i="7"/>
  <c r="L1" i="7" s="1"/>
  <c r="A9" i="7" s="1"/>
  <c r="C12" i="7"/>
  <c r="B12" i="7"/>
  <c r="B44" i="4"/>
  <c r="B42" i="4"/>
  <c r="B39" i="4"/>
  <c r="B37" i="4"/>
  <c r="C12" i="5" a="1"/>
  <c r="C12" i="5" s="1"/>
  <c r="F30" i="5"/>
  <c r="C30" i="5"/>
  <c r="A30" i="5"/>
  <c r="F29" i="5"/>
  <c r="C29" i="5"/>
  <c r="A29" i="5"/>
  <c r="F28" i="5"/>
  <c r="C28" i="5"/>
  <c r="I27" i="5"/>
  <c r="F27" i="5"/>
  <c r="C27" i="5"/>
  <c r="I26" i="5"/>
  <c r="I30" i="5" s="1"/>
  <c r="A26" i="5"/>
  <c r="I25" i="5"/>
  <c r="I29" i="5" s="1"/>
  <c r="A25" i="5"/>
  <c r="I24" i="5"/>
  <c r="I28" i="5" s="1"/>
  <c r="A24" i="5"/>
  <c r="C18" i="5"/>
  <c r="A17" i="5"/>
  <c r="H10" i="5"/>
  <c r="G10" i="5"/>
  <c r="B36" i="4"/>
  <c r="B33" i="4"/>
  <c r="B27" i="4"/>
  <c r="B23" i="4"/>
  <c r="B15" i="4"/>
  <c r="F17" i="3"/>
  <c r="F16" i="3"/>
  <c r="F15" i="3"/>
  <c r="F14" i="3"/>
  <c r="F13" i="3"/>
  <c r="F12" i="3"/>
  <c r="F11" i="3"/>
  <c r="F10" i="3"/>
  <c r="H11" i="2"/>
  <c r="G11" i="2"/>
  <c r="H10" i="2"/>
  <c r="G10" i="2"/>
  <c r="D17" i="8" l="1"/>
  <c r="D31" i="8"/>
  <c r="E49" i="7"/>
  <c r="E15" i="7"/>
  <c r="A33" i="13"/>
  <c r="A21" i="13"/>
  <c r="A9" i="13"/>
  <c r="A45" i="12"/>
  <c r="A51" i="12"/>
  <c r="D22" i="12"/>
  <c r="A15" i="12"/>
  <c r="A9" i="12"/>
  <c r="A56" i="11"/>
  <c r="A68" i="11"/>
  <c r="D34" i="11"/>
  <c r="A21" i="11"/>
  <c r="A9" i="11"/>
  <c r="A49" i="10"/>
  <c r="A59" i="10"/>
  <c r="D67" i="10"/>
  <c r="D30" i="10"/>
  <c r="A19" i="10"/>
  <c r="A9" i="10"/>
  <c r="A52" i="9"/>
  <c r="A28" i="9"/>
  <c r="A66" i="9"/>
  <c r="A33" i="9"/>
  <c r="A71" i="9"/>
  <c r="A47" i="9"/>
  <c r="A14" i="9"/>
  <c r="A9" i="9"/>
  <c r="A79" i="8"/>
  <c r="A89" i="8"/>
  <c r="A44" i="8"/>
  <c r="A54" i="8"/>
  <c r="A19" i="8"/>
  <c r="A9" i="8"/>
  <c r="G13" i="6"/>
  <c r="F13" i="6"/>
  <c r="C13" i="6"/>
  <c r="A10" i="6"/>
  <c r="A43" i="7"/>
  <c r="D31" i="7"/>
  <c r="E11" i="6"/>
  <c r="M1" i="7"/>
  <c r="B38" i="4"/>
  <c r="E25" i="7" l="1"/>
  <c r="E59" i="7"/>
  <c r="A53" i="7"/>
  <c r="E12" i="6"/>
  <c r="E10" i="6"/>
  <c r="A19" i="7"/>
  <c r="N1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<sst xmlns="http://schemas.openxmlformats.org/spreadsheetml/2006/main" count="776" uniqueCount="208">
  <si>
    <t>Military Income Calculator</t>
  </si>
  <si>
    <t>Borrower and Employer Information</t>
  </si>
  <si>
    <t>Borrower:</t>
  </si>
  <si>
    <t>Employer:</t>
  </si>
  <si>
    <t>Income Calculations</t>
  </si>
  <si>
    <t>Monthly Base Amount:</t>
  </si>
  <si>
    <t>Gross Up %</t>
  </si>
  <si>
    <t>Results</t>
  </si>
  <si>
    <t>Result</t>
  </si>
  <si>
    <t>BAS Monthly Amount:</t>
  </si>
  <si>
    <t>BAH Monthly Amount:</t>
  </si>
  <si>
    <t>Notes and Information</t>
  </si>
  <si>
    <t>Benefits and Support Calculator</t>
  </si>
  <si>
    <t>Borrower Information</t>
  </si>
  <si>
    <t>Borrower Name:</t>
  </si>
  <si>
    <t>Notes / Supplementary Information:</t>
  </si>
  <si>
    <t>Social Security, VA Disability, Pension, Child Support &amp; Alimony Calculations</t>
  </si>
  <si>
    <t>Income Type</t>
  </si>
  <si>
    <t>Monthly Amount</t>
  </si>
  <si>
    <t>Percentage</t>
  </si>
  <si>
    <r>
      <t xml:space="preserve">Social Security/Disability </t>
    </r>
    <r>
      <rPr>
        <b/>
        <sz val="10"/>
        <color theme="1"/>
        <rFont val="Raleway"/>
      </rPr>
      <t>(Non-Taxable)</t>
    </r>
  </si>
  <si>
    <r>
      <t xml:space="preserve">Social Security/Disability </t>
    </r>
    <r>
      <rPr>
        <b/>
        <sz val="10"/>
        <color theme="1"/>
        <rFont val="Raleway"/>
      </rPr>
      <t>(Taxable)</t>
    </r>
  </si>
  <si>
    <t>N/A</t>
  </si>
  <si>
    <t xml:space="preserve">VA Disability </t>
  </si>
  <si>
    <t>Maintainence</t>
  </si>
  <si>
    <t>Alimony</t>
  </si>
  <si>
    <t>Pension/Annuity</t>
  </si>
  <si>
    <t xml:space="preserve">Non Taxable Income may be grossed up FHA is 15- Conventional &amp; VA 25% </t>
  </si>
  <si>
    <t>VA Residual Calculator</t>
  </si>
  <si>
    <t>General Client Information</t>
  </si>
  <si>
    <t>Name:</t>
  </si>
  <si>
    <t>Family Size:</t>
  </si>
  <si>
    <t>Purchase Price:</t>
  </si>
  <si>
    <t>Mortgage Amount:</t>
  </si>
  <si>
    <t>Gross Monthly Income:</t>
  </si>
  <si>
    <t>Monthly Housing Expense</t>
  </si>
  <si>
    <t>PITI (HOA):</t>
  </si>
  <si>
    <t>Property Taxes:</t>
  </si>
  <si>
    <t>Homeowners Insurance:</t>
  </si>
  <si>
    <t xml:space="preserve"> HOA / Other:</t>
  </si>
  <si>
    <t>Total:</t>
  </si>
  <si>
    <t>Monthly Debts and Obligations</t>
  </si>
  <si>
    <r>
      <rPr>
        <b/>
        <sz val="14"/>
        <color rgb="FF000000"/>
        <rFont val="Raleway"/>
      </rPr>
      <t>Total Monthly Debt</t>
    </r>
    <r>
      <rPr>
        <b/>
        <i/>
        <sz val="14"/>
        <color rgb="FF000000"/>
        <rFont val="Raleway"/>
      </rPr>
      <t xml:space="preserve"> (on credit report )</t>
    </r>
  </si>
  <si>
    <t>Debt 2</t>
  </si>
  <si>
    <t>Debt 3</t>
  </si>
  <si>
    <t>Debt 4</t>
  </si>
  <si>
    <t>Other Debt</t>
  </si>
  <si>
    <t>Total</t>
  </si>
  <si>
    <t>Monthly Maintenance &amp; Utilities</t>
  </si>
  <si>
    <t>Total Square Footage</t>
  </si>
  <si>
    <t>Monthly Taxes</t>
  </si>
  <si>
    <t xml:space="preserve">Total Income Tax </t>
  </si>
  <si>
    <t>State Income Tax (from pay stubs)</t>
  </si>
  <si>
    <t>Social Security (salaried or SE'd)</t>
  </si>
  <si>
    <t>Residual Income</t>
  </si>
  <si>
    <r>
      <rPr>
        <b/>
        <sz val="14"/>
        <color rgb="FF000000"/>
        <rFont val="Raleway"/>
      </rPr>
      <t>Amount Required</t>
    </r>
    <r>
      <rPr>
        <b/>
        <i/>
        <sz val="14"/>
        <color rgb="FF000000"/>
        <rFont val="Raleway"/>
      </rPr>
      <t xml:space="preserve"> (Per Residual Chart)</t>
    </r>
  </si>
  <si>
    <t>Final VA Required Residual Income</t>
  </si>
  <si>
    <t>Your Clients Residual Income</t>
  </si>
  <si>
    <r>
      <rPr>
        <b/>
        <sz val="14"/>
        <color rgb="FF000000"/>
        <rFont val="Raleway"/>
      </rPr>
      <t xml:space="preserve">Your Clients DTI </t>
    </r>
    <r>
      <rPr>
        <sz val="14"/>
        <color rgb="FF000000"/>
        <rFont val="Raleway"/>
      </rPr>
      <t>(VA guideline 43%)</t>
    </r>
  </si>
  <si>
    <t>Resuidual Results:</t>
  </si>
  <si>
    <t>DTI Results:</t>
  </si>
  <si>
    <t>W2 &amp; Variable Income Calculator</t>
  </si>
  <si>
    <r>
      <rPr>
        <b/>
        <sz val="20"/>
        <color rgb="FFFFFFFF"/>
        <rFont val="Raleway"/>
      </rPr>
      <t>W-2 BORROWERS BOTH HOURLY &amp; SALARY</t>
    </r>
    <r>
      <rPr>
        <b/>
        <sz val="18"/>
        <color rgb="FFFFFFFF"/>
        <rFont val="Raleway"/>
      </rPr>
      <t xml:space="preserve">
</t>
    </r>
    <r>
      <rPr>
        <i/>
        <sz val="14"/>
        <color rgb="FFFFFFFF"/>
        <rFont val="Raleway"/>
      </rPr>
      <t>(Including unreimbursed employee 2106 expenses)</t>
    </r>
  </si>
  <si>
    <t>Income Frequency:</t>
  </si>
  <si>
    <t>Monthly Income:</t>
  </si>
  <si>
    <t>Pay Period Ending:</t>
  </si>
  <si>
    <r>
      <rPr>
        <b/>
        <sz val="19"/>
        <color rgb="FFFFFFFF"/>
        <rFont val="Raleway"/>
      </rPr>
      <t>OVERTIME, BONUS, COMMISSION AND P/T EARNINGS</t>
    </r>
    <r>
      <rPr>
        <b/>
        <sz val="18"/>
        <color rgb="FFFFFFFF"/>
        <rFont val="Raleway"/>
      </rPr>
      <t xml:space="preserve">
</t>
    </r>
    <r>
      <rPr>
        <i/>
        <sz val="13"/>
        <color rgb="FFFFFFFF"/>
        <rFont val="Raleway"/>
      </rPr>
      <t>(If overtime or bonus income is to be used, it must have a written VOE to support the total income)
(If commission income is to be used, it must have 2 years recent tax return with all schedules to support)</t>
    </r>
    <r>
      <rPr>
        <b/>
        <sz val="18"/>
        <color rgb="FFFFFFFF"/>
        <rFont val="Raleway"/>
      </rPr>
      <t xml:space="preserve">
</t>
    </r>
  </si>
  <si>
    <t xml:space="preserve"> </t>
  </si>
  <si>
    <t>W2</t>
  </si>
  <si>
    <t>OT, Bonus, Comm. &amp; P/T earnings</t>
  </si>
  <si>
    <t>Totals</t>
  </si>
  <si>
    <t>YTD Monthly Income:</t>
  </si>
  <si>
    <t>YTD &amp; Last Year:</t>
  </si>
  <si>
    <t>YTD &amp; Last 2 Year:</t>
  </si>
  <si>
    <t>**A 2 year average should be used for borrowers with bonus income, but no earned bonus for the current year**</t>
  </si>
  <si>
    <t>(Must have a history of receiving the bonus income for qualifying purposes)</t>
  </si>
  <si>
    <t>Line 9a</t>
  </si>
  <si>
    <t>Line 8a</t>
  </si>
  <si>
    <t>Tax Year</t>
  </si>
  <si>
    <t>Line 3ab</t>
  </si>
  <si>
    <t>Line 2ab</t>
  </si>
  <si>
    <t>Dividend Income</t>
  </si>
  <si>
    <t>Interest Income</t>
  </si>
  <si>
    <t>Qualifying Income Used</t>
  </si>
  <si>
    <t>Total Income for Tax Year</t>
  </si>
  <si>
    <t>*This amount should match Line 12 of 1040</t>
  </si>
  <si>
    <t>% of Ownership in S-Corp from Line D of K-1</t>
  </si>
  <si>
    <t>Total Income for Tax Year from Partnership</t>
  </si>
  <si>
    <t>Travel &amp; Entertainment</t>
  </si>
  <si>
    <t xml:space="preserve">Net Profit or Loss </t>
  </si>
  <si>
    <t>Monthly Income</t>
  </si>
  <si>
    <t>Total Income for Tax Year from K1</t>
  </si>
  <si>
    <t>If loss enter as negative</t>
  </si>
  <si>
    <t>Net Income/Loss from K1 (Line 1)</t>
  </si>
  <si>
    <t>K1 Income &lt; 25% Ownership</t>
  </si>
  <si>
    <t>24 Month Average</t>
  </si>
  <si>
    <t>Gross Rental Income</t>
  </si>
  <si>
    <t xml:space="preserve">Income (+) or Loss (-) </t>
  </si>
  <si>
    <t>Complete only if required by DU Findings</t>
  </si>
  <si>
    <t>Monthly Net Rental Income</t>
  </si>
  <si>
    <t>tax returns (i.e. 25%/50%, etc.) and adjust the amounts accordingly for proper income/loss calculation</t>
  </si>
  <si>
    <t>Monthly Rental Income (Loss)</t>
  </si>
  <si>
    <t>Rental Income (Loss)</t>
  </si>
  <si>
    <t>Mortgage payment must be considered recurring monthly liability for both positive and negative rental.</t>
  </si>
  <si>
    <t>Adjusted Rental Income</t>
  </si>
  <si>
    <t>x Rental Percentage</t>
  </si>
  <si>
    <t xml:space="preserve">     1007 or 1025 must be used.</t>
  </si>
  <si>
    <t>**The lower of the lease agreement or the appraiser's estimate of rental income as listed on the</t>
  </si>
  <si>
    <t>3.  Property is a purchase of a new primary multi unit property.</t>
  </si>
  <si>
    <t xml:space="preserve">2.  Property is a purchase of a new investment property.  </t>
  </si>
  <si>
    <t>1.  Property was purchased after last tax filing (HUD from purchase required)</t>
  </si>
  <si>
    <t>**This calculation should only be used when:</t>
  </si>
  <si>
    <t>Calculation 1</t>
  </si>
  <si>
    <t>Schedule B - Interest and Dividend Income</t>
  </si>
  <si>
    <t>Calculation 2</t>
  </si>
  <si>
    <t>BAH/BAS may be grossed up by the Veterans actual tax bracket as verified from tax returns</t>
  </si>
  <si>
    <t>Grossed up income cannot be used in qualifying Residual Income</t>
  </si>
  <si>
    <t>Grossing up BAH and BAS is optional and may affect residual Income. Please check with your lender.</t>
  </si>
  <si>
    <t>The taxable interest and dividend income that is reported on IRS Form 1040, Schedule B, may be counted as stable income only if it has been received for the past 2 years.  However, the income cannot be counted if the borrower is using the interest-bearing or dividend-producing asset as the source of the down payment or closing costs.</t>
  </si>
  <si>
    <t>Any taxable interest or dividend income that is not recurring must be deducted from the borrowers cash flow.</t>
  </si>
  <si>
    <t>Schedule C - Self Employment for Sole Proprietor</t>
  </si>
  <si>
    <t>(need 1040 and Schedule C)</t>
  </si>
  <si>
    <t>+ Business Mileage</t>
  </si>
  <si>
    <t>Notes</t>
  </si>
  <si>
    <t>*negative number. DOT workers can deduct up to 80% (Supporting Statement required to verify allowable deduction)</t>
  </si>
  <si>
    <t>Enter Qualifying Income Used</t>
  </si>
  <si>
    <t>General Notes and Information</t>
  </si>
  <si>
    <t>Income Calculation Explanation</t>
  </si>
  <si>
    <t>Enter explanation here</t>
  </si>
  <si>
    <t>Obtain relevant years 1040 Tax Returns with all schedules including schedule C along with P&amp;L</t>
  </si>
  <si>
    <t>Supporting Statement must be provided to determine evidence of percentage of deduction taken (max 80%).</t>
  </si>
  <si>
    <r>
      <t xml:space="preserve">Net Profit or Loss </t>
    </r>
    <r>
      <rPr>
        <i/>
        <sz val="12"/>
        <color theme="1"/>
        <rFont val="Raleway"/>
      </rPr>
      <t>(Line 31 of Sch C)</t>
    </r>
  </si>
  <si>
    <r>
      <t xml:space="preserve">+ Depletion  </t>
    </r>
    <r>
      <rPr>
        <i/>
        <sz val="12"/>
        <color theme="1"/>
        <rFont val="Raleway"/>
      </rPr>
      <t>(Line 12 of Sch C)</t>
    </r>
  </si>
  <si>
    <r>
      <t xml:space="preserve">+ Depreciation  </t>
    </r>
    <r>
      <rPr>
        <i/>
        <sz val="12"/>
        <color theme="1"/>
        <rFont val="Raleway"/>
      </rPr>
      <t>(Line 13 of Sch C)</t>
    </r>
  </si>
  <si>
    <r>
      <t xml:space="preserve">- Meals &amp; Entertainment </t>
    </r>
    <r>
      <rPr>
        <i/>
        <sz val="12"/>
        <color theme="1"/>
        <rFont val="Raleway"/>
      </rPr>
      <t>(Line 24b of Sch C)</t>
    </r>
  </si>
  <si>
    <r>
      <t xml:space="preserve">+ Business Use of Home </t>
    </r>
    <r>
      <rPr>
        <i/>
        <sz val="12"/>
        <color theme="1"/>
        <rFont val="Raleway"/>
      </rPr>
      <t>(Line 30 of Sch C)</t>
    </r>
  </si>
  <si>
    <r>
      <t xml:space="preserve">Self Employment Corporate Income
</t>
    </r>
    <r>
      <rPr>
        <b/>
        <sz val="18"/>
        <color rgb="FF1E353A"/>
        <rFont val="Raleway"/>
      </rPr>
      <t xml:space="preserve"> </t>
    </r>
    <r>
      <rPr>
        <i/>
        <sz val="18"/>
        <color rgb="FF1E353A"/>
        <rFont val="Raleway"/>
      </rPr>
      <t>(1120'S, 1065, Sch. E, and K-1 required)</t>
    </r>
  </si>
  <si>
    <t>Business 1: (Enter Name of Business)</t>
  </si>
  <si>
    <t>Business 2: (Enter Name of Business)</t>
  </si>
  <si>
    <t>(need 1040, Schedule E, K-1 and Form 1120S or 1120)</t>
  </si>
  <si>
    <t xml:space="preserve">Depreciation </t>
  </si>
  <si>
    <t>(Line 20 Form 1120, 14  Form 1120S, 16c Form 1065)</t>
  </si>
  <si>
    <t>Mortgage Note Bond payable less 1 yr</t>
  </si>
  <si>
    <r>
      <t xml:space="preserve">(Schedule MI - Line 3b form 1120, 4b form 1065) </t>
    </r>
    <r>
      <rPr>
        <i/>
        <u/>
        <sz val="12"/>
        <color theme="1"/>
        <rFont val="Raleway"/>
      </rPr>
      <t>enter as negative</t>
    </r>
  </si>
  <si>
    <r>
      <t xml:space="preserve">(Schedule L - Line 17 form 1120, 16 form 1065) </t>
    </r>
    <r>
      <rPr>
        <i/>
        <u/>
        <sz val="12"/>
        <color theme="1"/>
        <rFont val="Raleway"/>
      </rPr>
      <t>enter as negative</t>
    </r>
  </si>
  <si>
    <t>Borrower's Income for Tax Year</t>
  </si>
  <si>
    <t xml:space="preserve">(Line 28 Form 1120, 21 Form 1120S, 22 Form 1065) </t>
  </si>
  <si>
    <t>*This amount should match Line 21 of Sch E and Line 1 of K-1 + W2 Wages from Business</t>
  </si>
  <si>
    <t xml:space="preserve">Review Schedule K-1 to find out what percentage of the business the borrower owns. You can only use that percentage of income. </t>
  </si>
  <si>
    <t>Obtain 1120 Tax Returns with all schedules including schedule K-1</t>
  </si>
  <si>
    <t>Obtain W-2s if borrower's business pays borrower with W-2</t>
  </si>
  <si>
    <t>Business 3: (Enter Name of Business)</t>
  </si>
  <si>
    <t>Business 4: (Enter Name of Business)</t>
  </si>
  <si>
    <r>
      <t xml:space="preserve">Rental Income Calculations
</t>
    </r>
    <r>
      <rPr>
        <i/>
        <sz val="18"/>
        <color rgb="FF1E353A"/>
        <rFont val="Raleway"/>
      </rPr>
      <t>(Relating to Borrower's Primary Residence - 2-4 Unit)</t>
    </r>
  </si>
  <si>
    <t>Property A: (Enter Name or Address of Property)</t>
  </si>
  <si>
    <t>Amount</t>
  </si>
  <si>
    <t>(need 1040 and Schedule E)</t>
  </si>
  <si>
    <t>If loss enter as negative. Line 21 (Sch E)</t>
  </si>
  <si>
    <t>Line 18 (Sch E)</t>
  </si>
  <si>
    <t xml:space="preserve">Insurance </t>
  </si>
  <si>
    <t>Mortgage Interest</t>
  </si>
  <si>
    <t>Taxes</t>
  </si>
  <si>
    <t>(Line 9 of Schedule E)</t>
  </si>
  <si>
    <t>(Line 12 of Schedule E)</t>
  </si>
  <si>
    <t>(Line 16 of Schedule E)</t>
  </si>
  <si>
    <t>HOA Dues</t>
  </si>
  <si>
    <t>only if applicable, Line 19 (Sch E)</t>
  </si>
  <si>
    <t>Gross Rental Income 24 Month Average</t>
  </si>
  <si>
    <t>The monthly net rental income must be added to the borrower's total monthly income</t>
  </si>
  <si>
    <t xml:space="preserve">The full amount of the mortgage payment (PITIA) must be included in the borrower's monthly </t>
  </si>
  <si>
    <t>Any net rental loss must be added to the borrower's total monthly obligations</t>
  </si>
  <si>
    <t>obligations when calculating the debt-to-income ratio.</t>
  </si>
  <si>
    <t>Obtain 1040 Tax Returns with all schedules including schedule E</t>
  </si>
  <si>
    <t>Cannot use lease agreements for rental income unless property was not claimed on Sch E</t>
  </si>
  <si>
    <t>due to property being purchased after last tax filing (HUD1 required to prove date of purchase)</t>
  </si>
  <si>
    <t>Property B: (Enter Name or Address of Property)</t>
  </si>
  <si>
    <r>
      <t xml:space="preserve">Rental Income Calculations
</t>
    </r>
    <r>
      <rPr>
        <i/>
        <sz val="18"/>
        <color rgb="FF1E353A"/>
        <rFont val="Raleway"/>
      </rPr>
      <t>(</t>
    </r>
    <r>
      <rPr>
        <b/>
        <i/>
        <sz val="18"/>
        <color rgb="FF1E353A"/>
        <rFont val="Raleway"/>
      </rPr>
      <t xml:space="preserve">NOT </t>
    </r>
    <r>
      <rPr>
        <i/>
        <sz val="18"/>
        <color rgb="FF1E353A"/>
        <rFont val="Raleway"/>
      </rPr>
      <t>Relating to Borrower's Primary Residence)</t>
    </r>
  </si>
  <si>
    <t>Less PITIA Payment</t>
  </si>
  <si>
    <t>enter as negative</t>
  </si>
  <si>
    <t>Monthly Gross Rental Income</t>
  </si>
  <si>
    <t>counted as a monthly obligation.</t>
  </si>
  <si>
    <t>after last tax filing (HUD1 required to prove date of purchase)</t>
  </si>
  <si>
    <t>Monthly Net Rental Income must be added to the borrower's total monthly income.</t>
  </si>
  <si>
    <t>Any monthly Net Rental Loss must be added to the borrower's total monthly obligations</t>
  </si>
  <si>
    <t>The full PITIA for the rental property is factored into the amount of the Net Rental Income (or Loss); therefore, it should not be</t>
  </si>
  <si>
    <t>The full PITIA for the borrower's principal residence must be counted as a monthly obligation.</t>
  </si>
  <si>
    <t>Obtain 2022 and 2021 1040 Tax Returns with all schedules including schedule E (or as required by DU)</t>
  </si>
  <si>
    <t>Make sure borrower still owns all properties on schedule E</t>
  </si>
  <si>
    <r>
      <t xml:space="preserve">Cannot use lease agreements for rental income unless property was </t>
    </r>
    <r>
      <rPr>
        <b/>
        <u/>
        <sz val="14"/>
        <rFont val="Raleway"/>
      </rPr>
      <t>not</t>
    </r>
    <r>
      <rPr>
        <b/>
        <sz val="14"/>
        <rFont val="Raleway"/>
      </rPr>
      <t xml:space="preserve"> claimed on Schedule E due to property being purchased</t>
    </r>
  </si>
  <si>
    <r>
      <t xml:space="preserve">FHA / VA Rental Income
</t>
    </r>
    <r>
      <rPr>
        <i/>
        <sz val="18"/>
        <color rgb="FF1E353A"/>
        <rFont val="Raleway"/>
      </rPr>
      <t xml:space="preserve"> Positive rental income is considered gross income for qualifying purposes </t>
    </r>
  </si>
  <si>
    <t>Gross Rental Income (Loss) 24 Month Average</t>
  </si>
  <si>
    <t>The underwriting analysis may not consider rental income from any property being vacated by the borrower,</t>
  </si>
  <si>
    <t>except under the circumstances described in the Product Descriptions under Rental Income (Conversion of current residence).</t>
  </si>
  <si>
    <t xml:space="preserve">Negative income must be treated as a recurring monthly liability  </t>
  </si>
  <si>
    <t xml:space="preserve"> Note: In this instance, use RENT (Lease) worksheet to calculate income/loss</t>
  </si>
  <si>
    <r>
      <t xml:space="preserve">Cannot use lease agreements for rental income unless property was </t>
    </r>
    <r>
      <rPr>
        <b/>
        <u/>
        <sz val="14"/>
        <color theme="1"/>
        <rFont val="Raleway"/>
      </rPr>
      <t>not</t>
    </r>
    <r>
      <rPr>
        <b/>
        <sz val="14"/>
        <color theme="1"/>
        <rFont val="Raleway"/>
      </rPr>
      <t xml:space="preserve"> claimed on Schedule E due to property </t>
    </r>
  </si>
  <si>
    <t>being purchased after last tax filing (HUD1 required to prove date of purchase)</t>
  </si>
  <si>
    <t>Obtain most recent 2 year 1040 Tax Returns with all schedules including Schedule E</t>
  </si>
  <si>
    <t>Make sure borrower still owns all properties on schedule E, obtain lease if more then 1 yr since last tax filing</t>
  </si>
  <si>
    <t>VA requires minimum of 3 months PITIA reserves for all rental properties owned</t>
  </si>
  <si>
    <t xml:space="preserve">Income as listed on lease or 1007 </t>
  </si>
  <si>
    <t>use lesser amount</t>
  </si>
  <si>
    <t xml:space="preserve">  (need Lease)</t>
  </si>
  <si>
    <t>Less PITI(A) Payment</t>
  </si>
  <si>
    <t>Net Rental Income</t>
  </si>
  <si>
    <t>Property C: (Enter Name or Address of Property)</t>
  </si>
  <si>
    <t>VA Conversion of current residence - 75% of the rental income may be used to offset the mortgage payment</t>
  </si>
  <si>
    <t>Rental Income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</si>
</sst>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.00"/>
    <numFmt numFmtId="165" formatCode="0.0%"/>
    <numFmt numFmtId="166" formatCode="&quot;$&quot;#,##0"/>
    <numFmt numFmtId="167" formatCode="_(&quot;$&quot;* #,##0.00_);_(&quot;$&quot;* \(#,##0.00\);_(&quot;$&quot;* &quot;-&quot;??_);_(@_)"/>
    <numFmt numFmtId="168" formatCode="[$$]#,##0"/>
    <numFmt numFmtId="169" formatCode="yyyy\-mm\-dd"/>
    <numFmt numFmtId="170" formatCode="0.000"/>
    <numFmt numFmtId="171" formatCode="[$$-380A]\ #,##0.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30"/>
      <color theme="1"/>
      <name val="Raleway"/>
    </font>
    <font>
      <sz val="9"/>
      <color theme="1"/>
      <name val="Raleway"/>
    </font>
    <font>
      <sz val="11"/>
      <color theme="1"/>
      <name val="Raleway"/>
    </font>
    <font>
      <b/>
      <sz val="19"/>
      <color theme="0"/>
      <name val="Raleway"/>
    </font>
    <font>
      <b/>
      <sz val="14"/>
      <color theme="1"/>
      <name val="Raleway"/>
    </font>
    <font>
      <sz val="14"/>
      <color theme="1"/>
      <name val="Raleway"/>
    </font>
    <font>
      <b/>
      <sz val="9"/>
      <color theme="1"/>
      <name val="Raleway"/>
    </font>
    <font>
      <b/>
      <sz val="14"/>
      <color theme="0"/>
      <name val="Raleway"/>
    </font>
    <font>
      <b/>
      <sz val="30"/>
      <color rgb="FF1E353A"/>
      <name val="Raleway"/>
    </font>
    <font>
      <b/>
      <sz val="11"/>
      <color rgb="FF000000"/>
      <name val="Raleway"/>
    </font>
    <font>
      <b/>
      <sz val="10"/>
      <color theme="1"/>
      <name val="Raleway"/>
    </font>
    <font>
      <b/>
      <sz val="19"/>
      <color rgb="FFFFFFFF"/>
      <name val="Raleway"/>
    </font>
    <font>
      <b/>
      <sz val="14"/>
      <color rgb="FF000000"/>
      <name val="Raleway"/>
    </font>
    <font>
      <sz val="14"/>
      <color rgb="FF000000"/>
      <name val="Raleway"/>
    </font>
    <font>
      <sz val="11"/>
      <name val="Calibri"/>
      <family val="2"/>
    </font>
    <font>
      <sz val="11"/>
      <color rgb="FF000000"/>
      <name val="Raleway"/>
    </font>
    <font>
      <b/>
      <i/>
      <sz val="14"/>
      <color rgb="FF000000"/>
      <name val="Raleway"/>
    </font>
    <font>
      <b/>
      <sz val="16"/>
      <color rgb="FF000000"/>
      <name val="Raleway"/>
    </font>
    <font>
      <sz val="11"/>
      <name val="Calibri"/>
      <family val="2"/>
    </font>
    <font>
      <b/>
      <sz val="28"/>
      <color rgb="FF1E353A"/>
      <name val="Raleway"/>
    </font>
    <font>
      <b/>
      <sz val="18"/>
      <color theme="0"/>
      <name val="Raleway"/>
    </font>
    <font>
      <b/>
      <sz val="20"/>
      <color rgb="FFFFFFFF"/>
      <name val="Raleway"/>
    </font>
    <font>
      <b/>
      <sz val="18"/>
      <color rgb="FFFFFFFF"/>
      <name val="Raleway"/>
    </font>
    <font>
      <i/>
      <sz val="14"/>
      <color rgb="FFFFFFFF"/>
      <name val="Raleway"/>
    </font>
    <font>
      <sz val="15"/>
      <color rgb="FF000000"/>
      <name val="Raleway"/>
    </font>
    <font>
      <i/>
      <sz val="15"/>
      <color rgb="FF000000"/>
      <name val="Raleway"/>
    </font>
    <font>
      <sz val="15"/>
      <color rgb="FF314C59"/>
      <name val="Raleway"/>
    </font>
    <font>
      <sz val="15"/>
      <color theme="1"/>
      <name val="Raleway"/>
    </font>
    <font>
      <b/>
      <sz val="15"/>
      <color rgb="FF314C59"/>
      <name val="Raleway"/>
    </font>
    <font>
      <sz val="16"/>
      <color rgb="FF000000"/>
      <name val="Raleway"/>
    </font>
    <font>
      <b/>
      <sz val="15"/>
      <color rgb="FF000000"/>
      <name val="Raleway"/>
    </font>
    <font>
      <sz val="9"/>
      <color rgb="FF314C59"/>
      <name val="Raleway"/>
    </font>
    <font>
      <i/>
      <sz val="13"/>
      <color rgb="FFFFFFFF"/>
      <name val="Raleway"/>
    </font>
    <font>
      <b/>
      <sz val="9"/>
      <color rgb="FF314C59"/>
      <name val="Raleway"/>
    </font>
    <font>
      <sz val="9"/>
      <color rgb="FF000000"/>
      <name val="Raleway"/>
    </font>
    <font>
      <sz val="9"/>
      <color rgb="FFFFFFFF"/>
      <name val="Raleway"/>
    </font>
    <font>
      <sz val="14"/>
      <color rgb="FFFFFFFF"/>
      <name val="Raleway"/>
    </font>
    <font>
      <b/>
      <sz val="9"/>
      <color rgb="FFFFFFFF"/>
      <name val="Raleway"/>
    </font>
    <font>
      <sz val="14"/>
      <color rgb="FF314C59"/>
      <name val="Raleway"/>
    </font>
    <font>
      <i/>
      <sz val="18"/>
      <color theme="1"/>
      <name val="Raleway"/>
    </font>
    <font>
      <sz val="9"/>
      <color theme="1"/>
      <name val="Taviraj"/>
    </font>
    <font>
      <sz val="9"/>
      <color rgb="FF314C59"/>
      <name val="Taviraj"/>
    </font>
    <font>
      <i/>
      <sz val="12"/>
      <color theme="1"/>
      <name val="Raleway"/>
    </font>
    <font>
      <i/>
      <sz val="12"/>
      <color theme="0"/>
      <name val="Raleway"/>
    </font>
    <font>
      <b/>
      <sz val="18"/>
      <color rgb="FF1E353A"/>
      <name val="Raleway"/>
    </font>
    <font>
      <i/>
      <sz val="18"/>
      <color rgb="FF1E353A"/>
      <name val="Raleway"/>
    </font>
    <font>
      <i/>
      <u/>
      <sz val="12"/>
      <color theme="1"/>
      <name val="Raleway"/>
    </font>
    <font>
      <b/>
      <i/>
      <sz val="18"/>
      <color rgb="FF1E353A"/>
      <name val="Raleway"/>
    </font>
    <font>
      <b/>
      <sz val="14"/>
      <name val="Raleway"/>
    </font>
    <font>
      <b/>
      <u/>
      <sz val="14"/>
      <name val="Raleway"/>
    </font>
    <font>
      <b/>
      <u/>
      <sz val="14"/>
      <color theme="1"/>
      <name val="Raleway"/>
    </font>
    <font>
      <b/>
      <i/>
      <sz val="14"/>
      <color theme="1"/>
      <name val="Raleway"/>
    </font>
    <font>
      <b/>
      <sz val="16"/>
      <color theme="1"/>
      <name val="Raleway"/>
    </font>
  </fonts>
  <fills count="9">
    <fill>
      <patternFill patternType="none"/>
    </fill>
    <fill>
      <patternFill patternType="gray125"/>
    </fill>
    <fill>
      <patternFill patternType="solid">
        <fgColor rgb="FF1E353A"/>
        <bgColor rgb="FF1E353A"/>
      </patternFill>
    </fill>
    <fill>
      <patternFill patternType="solid">
        <fgColor rgb="FF1E353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1D3439"/>
        <bgColor rgb="FF1E353A"/>
      </patternFill>
    </fill>
    <fill>
      <patternFill patternType="solid">
        <fgColor rgb="FF1D3439"/>
        <bgColor indexed="64"/>
      </patternFill>
    </fill>
  </fills>
  <borders count="23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CCCCCC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CCCCCC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43">
    <xf numFmtId="0" fontId="0" fillId="0" borderId="0" xfId="0"/>
    <xf numFmtId="0" fontId="5" fillId="0" borderId="0" xfId="2" applyFont="1"/>
    <xf numFmtId="0" fontId="6" fillId="0" borderId="0" xfId="2" applyFont="1"/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10" fillId="0" borderId="0" xfId="2" applyFont="1"/>
    <xf numFmtId="0" fontId="13" fillId="0" borderId="0" xfId="2" applyFont="1" applyAlignment="1">
      <alignment horizontal="left" vertical="center" wrapText="1"/>
    </xf>
    <xf numFmtId="0" fontId="13" fillId="0" borderId="0" xfId="2" applyFont="1" applyAlignment="1">
      <alignment horizontal="right" vertical="center" wrapText="1"/>
    </xf>
    <xf numFmtId="0" fontId="5" fillId="0" borderId="0" xfId="2" applyFont="1" applyAlignment="1">
      <alignment vertical="center"/>
    </xf>
    <xf numFmtId="164" fontId="9" fillId="0" borderId="11" xfId="2" applyNumberFormat="1" applyFont="1" applyBorder="1" applyAlignment="1" applyProtection="1">
      <alignment horizontal="center" vertical="center"/>
      <protection locked="0"/>
    </xf>
    <xf numFmtId="165" fontId="9" fillId="0" borderId="11" xfId="1" applyNumberFormat="1" applyFont="1" applyBorder="1" applyAlignment="1" applyProtection="1">
      <alignment horizontal="center" vertical="center"/>
      <protection locked="0"/>
    </xf>
    <xf numFmtId="164" fontId="8" fillId="0" borderId="11" xfId="2" applyNumberFormat="1" applyFont="1" applyBorder="1" applyAlignment="1">
      <alignment horizontal="center" vertical="center"/>
    </xf>
    <xf numFmtId="164" fontId="9" fillId="0" borderId="12" xfId="2" applyNumberFormat="1" applyFont="1" applyBorder="1" applyAlignment="1" applyProtection="1">
      <alignment horizontal="center" vertical="center"/>
      <protection locked="0"/>
    </xf>
    <xf numFmtId="165" fontId="8" fillId="0" borderId="12" xfId="1" applyNumberFormat="1" applyFont="1" applyBorder="1" applyAlignment="1" applyProtection="1">
      <alignment horizontal="center" vertical="center"/>
    </xf>
    <xf numFmtId="164" fontId="8" fillId="0" borderId="12" xfId="2" applyNumberFormat="1" applyFont="1" applyBorder="1" applyAlignment="1">
      <alignment horizontal="center" vertical="center"/>
    </xf>
    <xf numFmtId="165" fontId="9" fillId="0" borderId="12" xfId="1" applyNumberFormat="1" applyFont="1" applyBorder="1" applyAlignment="1" applyProtection="1">
      <alignment horizontal="center" vertical="center"/>
      <protection locked="0"/>
    </xf>
    <xf numFmtId="0" fontId="8" fillId="0" borderId="0" xfId="2" applyFont="1" applyAlignment="1">
      <alignment horizontal="left" vertical="center"/>
    </xf>
    <xf numFmtId="0" fontId="3" fillId="0" borderId="0" xfId="2"/>
    <xf numFmtId="0" fontId="16" fillId="0" borderId="12" xfId="2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/>
    </xf>
    <xf numFmtId="0" fontId="17" fillId="0" borderId="1" xfId="2" applyFont="1" applyBorder="1" applyAlignment="1" applyProtection="1">
      <alignment horizontal="left" vertical="center"/>
      <protection locked="0"/>
    </xf>
    <xf numFmtId="166" fontId="17" fillId="0" borderId="2" xfId="2" applyNumberFormat="1" applyFont="1" applyBorder="1" applyAlignment="1" applyProtection="1">
      <alignment horizontal="left" vertical="center"/>
      <protection locked="0"/>
    </xf>
    <xf numFmtId="166" fontId="16" fillId="0" borderId="12" xfId="2" applyNumberFormat="1" applyFont="1" applyBorder="1" applyAlignment="1">
      <alignment horizontal="left" vertical="center"/>
    </xf>
    <xf numFmtId="0" fontId="16" fillId="0" borderId="12" xfId="2" applyFont="1" applyBorder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167" fontId="29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167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67" fontId="35" fillId="0" borderId="0" xfId="0" applyNumberFormat="1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6" borderId="0" xfId="0" applyFont="1" applyFill="1" applyAlignment="1">
      <alignment vertical="center"/>
    </xf>
    <xf numFmtId="167" fontId="35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35" fillId="6" borderId="0" xfId="0" applyFont="1" applyFill="1" applyAlignment="1">
      <alignment vertical="center"/>
    </xf>
    <xf numFmtId="0" fontId="6" fillId="0" borderId="0" xfId="0" applyFont="1"/>
    <xf numFmtId="0" fontId="37" fillId="0" borderId="0" xfId="0" applyFont="1" applyAlignment="1">
      <alignment vertical="center"/>
    </xf>
    <xf numFmtId="167" fontId="38" fillId="0" borderId="0" xfId="0" applyNumberFormat="1" applyFont="1" applyAlignment="1">
      <alignment horizontal="center" vertical="center"/>
    </xf>
    <xf numFmtId="167" fontId="21" fillId="0" borderId="0" xfId="0" applyNumberFormat="1" applyFont="1" applyAlignment="1">
      <alignment horizontal="center" vertical="center" wrapText="1"/>
    </xf>
    <xf numFmtId="37" fontId="35" fillId="4" borderId="0" xfId="0" applyNumberFormat="1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37" fontId="39" fillId="4" borderId="0" xfId="0" applyNumberFormat="1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170" fontId="41" fillId="4" borderId="0" xfId="0" applyNumberFormat="1" applyFont="1" applyFill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167" fontId="5" fillId="0" borderId="0" xfId="0" applyNumberFormat="1" applyFont="1" applyAlignment="1">
      <alignment vertical="center"/>
    </xf>
    <xf numFmtId="0" fontId="44" fillId="0" borderId="0" xfId="0" applyFont="1"/>
    <xf numFmtId="0" fontId="44" fillId="0" borderId="0" xfId="0" applyFont="1" applyAlignment="1">
      <alignment vertical="center"/>
    </xf>
    <xf numFmtId="0" fontId="11" fillId="8" borderId="7" xfId="2" applyFont="1" applyFill="1" applyBorder="1" applyAlignment="1">
      <alignment horizontal="center" vertical="center"/>
    </xf>
    <xf numFmtId="0" fontId="12" fillId="0" borderId="0" xfId="2" applyFont="1" applyAlignment="1">
      <alignment vertical="center"/>
    </xf>
    <xf numFmtId="164" fontId="46" fillId="0" borderId="0" xfId="2" applyNumberFormat="1" applyFont="1" applyAlignment="1">
      <alignment horizontal="left" vertical="center"/>
    </xf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46" fillId="0" borderId="0" xfId="2" applyFont="1" applyAlignment="1">
      <alignment horizontal="center" vertical="center"/>
    </xf>
    <xf numFmtId="0" fontId="11" fillId="8" borderId="0" xfId="2" applyFont="1" applyFill="1" applyAlignment="1">
      <alignment vertical="center"/>
    </xf>
    <xf numFmtId="0" fontId="47" fillId="8" borderId="0" xfId="2" applyFont="1" applyFill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1" fontId="10" fillId="0" borderId="0" xfId="0" applyNumberFormat="1" applyFont="1" applyAlignment="1">
      <alignment vertical="center"/>
    </xf>
    <xf numFmtId="168" fontId="31" fillId="5" borderId="0" xfId="0" applyNumberFormat="1" applyFont="1" applyFill="1" applyAlignment="1" applyProtection="1">
      <alignment horizontal="center" vertical="center"/>
      <protection locked="0"/>
    </xf>
    <xf numFmtId="0" fontId="8" fillId="0" borderId="1" xfId="2" applyFont="1" applyBorder="1" applyAlignment="1">
      <alignment horizontal="left" wrapText="1"/>
    </xf>
    <xf numFmtId="0" fontId="11" fillId="8" borderId="0" xfId="2" applyFont="1" applyFill="1" applyAlignment="1">
      <alignment horizontal="center" vertical="center"/>
    </xf>
    <xf numFmtId="0" fontId="46" fillId="0" borderId="0" xfId="2" applyFont="1" applyAlignment="1">
      <alignment horizontal="center"/>
    </xf>
    <xf numFmtId="0" fontId="11" fillId="3" borderId="4" xfId="2" applyFont="1" applyFill="1" applyBorder="1" applyAlignment="1">
      <alignment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14" fontId="44" fillId="0" borderId="0" xfId="0" applyNumberFormat="1" applyFont="1"/>
    <xf numFmtId="9" fontId="9" fillId="0" borderId="12" xfId="2" applyNumberFormat="1" applyFont="1" applyBorder="1" applyAlignment="1" applyProtection="1">
      <alignment horizontal="center" vertical="center"/>
      <protection locked="0"/>
    </xf>
    <xf numFmtId="0" fontId="8" fillId="0" borderId="0" xfId="2" quotePrefix="1" applyFont="1" applyAlignment="1">
      <alignment horizontal="left" vertical="center"/>
    </xf>
    <xf numFmtId="164" fontId="9" fillId="0" borderId="0" xfId="2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0" fontId="22" fillId="0" borderId="0" xfId="0" applyFont="1"/>
    <xf numFmtId="0" fontId="31" fillId="0" borderId="0" xfId="0" applyFont="1" applyAlignment="1" applyProtection="1">
      <alignment horizontal="center" vertical="center"/>
      <protection locked="0"/>
    </xf>
    <xf numFmtId="168" fontId="34" fillId="0" borderId="0" xfId="0" applyNumberFormat="1" applyFont="1" applyAlignment="1">
      <alignment horizontal="center" vertical="center"/>
    </xf>
    <xf numFmtId="0" fontId="11" fillId="8" borderId="0" xfId="2" applyFont="1" applyFill="1" applyAlignment="1" applyProtection="1">
      <alignment vertical="center"/>
      <protection locked="0"/>
    </xf>
    <xf numFmtId="0" fontId="8" fillId="0" borderId="8" xfId="2" applyFont="1" applyBorder="1" applyAlignment="1" applyProtection="1">
      <alignment horizontal="left" wrapText="1"/>
      <protection locked="0"/>
    </xf>
    <xf numFmtId="0" fontId="8" fillId="0" borderId="1" xfId="2" applyFont="1" applyBorder="1" applyAlignment="1" applyProtection="1">
      <alignment horizontal="left" wrapText="1"/>
      <protection locked="0"/>
    </xf>
    <xf numFmtId="164" fontId="46" fillId="0" borderId="1" xfId="2" applyNumberFormat="1" applyFont="1" applyBorder="1" applyAlignment="1" applyProtection="1">
      <alignment horizontal="left" vertical="center"/>
      <protection locked="0"/>
    </xf>
    <xf numFmtId="164" fontId="46" fillId="0" borderId="3" xfId="2" applyNumberFormat="1" applyFont="1" applyBorder="1" applyAlignment="1" applyProtection="1">
      <alignment horizontal="left" vertical="center"/>
      <protection locked="0"/>
    </xf>
    <xf numFmtId="164" fontId="46" fillId="0" borderId="2" xfId="2" applyNumberFormat="1" applyFont="1" applyBorder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left"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6" fillId="0" borderId="0" xfId="2" applyFont="1" applyProtection="1"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0" xfId="2" applyFont="1" applyProtection="1">
      <protection locked="0"/>
    </xf>
    <xf numFmtId="164" fontId="8" fillId="0" borderId="0" xfId="2" applyNumberFormat="1" applyFont="1" applyAlignment="1" applyProtection="1">
      <alignment horizontal="center" vertical="center"/>
      <protection locked="0"/>
    </xf>
    <xf numFmtId="164" fontId="46" fillId="0" borderId="0" xfId="2" applyNumberFormat="1" applyFont="1" applyAlignment="1" applyProtection="1">
      <alignment horizontal="left"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8" fillId="0" borderId="0" xfId="2" quotePrefix="1" applyFont="1" applyAlignment="1" applyProtection="1">
      <alignment horizontal="left" vertical="center"/>
      <protection locked="0"/>
    </xf>
    <xf numFmtId="164" fontId="9" fillId="0" borderId="0" xfId="2" applyNumberFormat="1" applyFont="1" applyAlignment="1" applyProtection="1">
      <alignment horizontal="center" vertical="center"/>
      <protection locked="0"/>
    </xf>
    <xf numFmtId="164" fontId="8" fillId="0" borderId="12" xfId="2" applyNumberFormat="1" applyFont="1" applyBorder="1" applyAlignment="1" applyProtection="1">
      <alignment horizontal="center" vertical="center"/>
      <protection locked="0"/>
    </xf>
    <xf numFmtId="0" fontId="45" fillId="0" borderId="16" xfId="0" applyFont="1" applyBorder="1" applyAlignment="1" applyProtection="1">
      <alignment horizontal="center"/>
      <protection locked="0"/>
    </xf>
    <xf numFmtId="0" fontId="45" fillId="0" borderId="0" xfId="0" applyFont="1" applyAlignment="1" applyProtection="1">
      <alignment horizontal="center"/>
      <protection locked="0"/>
    </xf>
    <xf numFmtId="0" fontId="44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0" xfId="2" applyFont="1" applyAlignment="1" applyProtection="1">
      <alignment horizontal="left" wrapText="1"/>
      <protection locked="0"/>
    </xf>
    <xf numFmtId="0" fontId="5" fillId="0" borderId="0" xfId="2" applyFont="1" applyProtection="1">
      <protection locked="0"/>
    </xf>
    <xf numFmtId="0" fontId="8" fillId="0" borderId="0" xfId="2" applyFont="1" applyAlignment="1" applyProtection="1">
      <alignment horizontal="left"/>
      <protection locked="0"/>
    </xf>
    <xf numFmtId="0" fontId="56" fillId="0" borderId="22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0" xfId="0"/>
    <xf numFmtId="0" fontId="21" fillId="0" borderId="0" xfId="0" applyFont="1" applyAlignment="1">
      <alignment horizontal="left" vertical="center" wrapText="1"/>
    </xf>
    <xf numFmtId="0" fontId="22" fillId="0" borderId="0" xfId="0" applyFont="1"/>
    <xf numFmtId="168" fontId="34" fillId="0" borderId="1" xfId="0" applyNumberFormat="1" applyFont="1" applyBorder="1" applyAlignment="1">
      <alignment horizontal="center" vertical="center"/>
    </xf>
    <xf numFmtId="0" fontId="22" fillId="0" borderId="2" xfId="0" applyFont="1" applyBorder="1"/>
    <xf numFmtId="168" fontId="22" fillId="0" borderId="2" xfId="0" applyNumberFormat="1" applyFont="1" applyBorder="1"/>
    <xf numFmtId="0" fontId="43" fillId="0" borderId="0" xfId="0" applyFont="1" applyAlignment="1">
      <alignment horizontal="center" vertical="center" wrapText="1"/>
    </xf>
    <xf numFmtId="0" fontId="1" fillId="0" borderId="0" xfId="0" applyFont="1"/>
    <xf numFmtId="0" fontId="4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168" fontId="28" fillId="0" borderId="1" xfId="0" applyNumberFormat="1" applyFont="1" applyBorder="1" applyAlignment="1" applyProtection="1">
      <alignment horizontal="center" vertical="center"/>
      <protection locked="0"/>
    </xf>
    <xf numFmtId="168" fontId="22" fillId="0" borderId="2" xfId="0" applyNumberFormat="1" applyFont="1" applyBorder="1" applyProtection="1">
      <protection locked="0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6" fillId="7" borderId="16" xfId="0" applyFont="1" applyFill="1" applyBorder="1" applyAlignment="1">
      <alignment horizontal="center" vertical="center" wrapText="1"/>
    </xf>
    <xf numFmtId="0" fontId="0" fillId="8" borderId="0" xfId="0" applyFill="1"/>
    <xf numFmtId="0" fontId="22" fillId="8" borderId="17" xfId="0" applyFont="1" applyFill="1" applyBorder="1"/>
    <xf numFmtId="0" fontId="10" fillId="0" borderId="0" xfId="0" applyFont="1" applyAlignment="1">
      <alignment horizontal="left" vertical="center"/>
    </xf>
    <xf numFmtId="171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7" fontId="21" fillId="0" borderId="0" xfId="0" applyNumberFormat="1" applyFont="1" applyAlignment="1">
      <alignment horizontal="center" vertical="center" wrapText="1"/>
    </xf>
    <xf numFmtId="169" fontId="3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2" xfId="0" applyFont="1" applyBorder="1" applyProtection="1"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center"/>
      <protection locked="0"/>
    </xf>
    <xf numFmtId="14" fontId="31" fillId="0" borderId="1" xfId="0" applyNumberFormat="1" applyFont="1" applyBorder="1" applyAlignment="1" applyProtection="1">
      <alignment horizontal="center" vertical="center"/>
      <protection locked="0"/>
    </xf>
    <xf numFmtId="14" fontId="22" fillId="0" borderId="2" xfId="0" applyNumberFormat="1" applyFont="1" applyBorder="1" applyProtection="1">
      <protection locked="0"/>
    </xf>
    <xf numFmtId="0" fontId="23" fillId="0" borderId="0" xfId="0" applyFont="1" applyAlignment="1">
      <alignment horizontal="right" vertical="center"/>
    </xf>
    <xf numFmtId="0" fontId="24" fillId="7" borderId="16" xfId="0" applyFont="1" applyFill="1" applyBorder="1" applyAlignment="1">
      <alignment horizontal="center" vertical="center" wrapText="1"/>
    </xf>
    <xf numFmtId="0" fontId="22" fillId="8" borderId="16" xfId="0" applyFont="1" applyFill="1" applyBorder="1"/>
    <xf numFmtId="0" fontId="22" fillId="8" borderId="0" xfId="0" applyFont="1" applyFill="1"/>
    <xf numFmtId="0" fontId="28" fillId="4" borderId="1" xfId="0" applyFont="1" applyFill="1" applyBorder="1" applyAlignment="1" applyProtection="1">
      <alignment horizontal="left" vertical="center"/>
      <protection locked="0"/>
    </xf>
    <xf numFmtId="0" fontId="22" fillId="0" borderId="3" xfId="0" applyFont="1" applyBorder="1" applyProtection="1">
      <protection locked="0"/>
    </xf>
    <xf numFmtId="0" fontId="21" fillId="0" borderId="15" xfId="2" applyFont="1" applyBorder="1" applyAlignment="1">
      <alignment horizontal="left" vertical="center"/>
    </xf>
    <xf numFmtId="0" fontId="18" fillId="0" borderId="11" xfId="2" applyFont="1" applyBorder="1"/>
    <xf numFmtId="0" fontId="21" fillId="0" borderId="13" xfId="2" applyFont="1" applyBorder="1" applyAlignment="1">
      <alignment horizontal="center" vertical="center" wrapText="1"/>
    </xf>
    <xf numFmtId="0" fontId="18" fillId="0" borderId="14" xfId="2" applyFont="1" applyBorder="1"/>
    <xf numFmtId="0" fontId="18" fillId="0" borderId="8" xfId="2" applyFont="1" applyBorder="1"/>
    <xf numFmtId="0" fontId="18" fillId="0" borderId="10" xfId="2" applyFont="1" applyBorder="1"/>
    <xf numFmtId="166" fontId="16" fillId="0" borderId="1" xfId="2" applyNumberFormat="1" applyFont="1" applyBorder="1" applyAlignment="1">
      <alignment horizontal="left" vertical="center"/>
    </xf>
    <xf numFmtId="0" fontId="18" fillId="0" borderId="2" xfId="2" applyFont="1" applyBorder="1"/>
    <xf numFmtId="0" fontId="19" fillId="0" borderId="0" xfId="2" applyFont="1" applyAlignment="1">
      <alignment horizontal="left" vertical="center"/>
    </xf>
    <xf numFmtId="0" fontId="3" fillId="0" borderId="0" xfId="2"/>
    <xf numFmtId="0" fontId="15" fillId="7" borderId="0" xfId="2" applyFont="1" applyFill="1" applyAlignment="1">
      <alignment horizontal="left" vertical="center" wrapText="1"/>
    </xf>
    <xf numFmtId="0" fontId="3" fillId="8" borderId="0" xfId="2" applyFill="1"/>
    <xf numFmtId="10" fontId="16" fillId="0" borderId="1" xfId="2" applyNumberFormat="1" applyFont="1" applyBorder="1" applyAlignment="1">
      <alignment horizontal="left" vertical="center"/>
    </xf>
    <xf numFmtId="166" fontId="17" fillId="0" borderId="1" xfId="2" applyNumberFormat="1" applyFont="1" applyBorder="1" applyAlignment="1">
      <alignment horizontal="left" vertical="center"/>
    </xf>
    <xf numFmtId="3" fontId="17" fillId="0" borderId="1" xfId="2" applyNumberFormat="1" applyFont="1" applyBorder="1" applyAlignment="1" applyProtection="1">
      <alignment horizontal="left" vertical="center"/>
      <protection locked="0"/>
    </xf>
    <xf numFmtId="0" fontId="18" fillId="0" borderId="2" xfId="2" applyFont="1" applyBorder="1" applyProtection="1">
      <protection locked="0"/>
    </xf>
    <xf numFmtId="166" fontId="17" fillId="0" borderId="1" xfId="2" applyNumberFormat="1" applyFont="1" applyBorder="1" applyAlignment="1" applyProtection="1">
      <alignment horizontal="left" vertical="center"/>
      <protection locked="0"/>
    </xf>
    <xf numFmtId="0" fontId="12" fillId="0" borderId="0" xfId="2" applyFont="1" applyAlignment="1">
      <alignment horizontal="right" vertical="center"/>
    </xf>
    <xf numFmtId="0" fontId="17" fillId="0" borderId="13" xfId="2" applyFont="1" applyBorder="1" applyAlignment="1" applyProtection="1">
      <alignment vertical="center"/>
      <protection locked="0"/>
    </xf>
    <xf numFmtId="0" fontId="18" fillId="0" borderId="14" xfId="2" applyFont="1" applyBorder="1" applyProtection="1">
      <protection locked="0"/>
    </xf>
    <xf numFmtId="166" fontId="17" fillId="0" borderId="8" xfId="2" applyNumberFormat="1" applyFont="1" applyBorder="1" applyAlignment="1" applyProtection="1">
      <alignment horizontal="left" vertical="center"/>
      <protection locked="0"/>
    </xf>
    <xf numFmtId="0" fontId="18" fillId="0" borderId="10" xfId="2" applyFont="1" applyBorder="1" applyProtection="1">
      <protection locked="0"/>
    </xf>
    <xf numFmtId="0" fontId="8" fillId="0" borderId="0" xfId="2" applyFont="1" applyAlignment="1" applyProtection="1">
      <alignment horizontal="left" wrapText="1"/>
      <protection locked="0"/>
    </xf>
    <xf numFmtId="0" fontId="8" fillId="0" borderId="1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164" fontId="9" fillId="0" borderId="1" xfId="2" applyNumberFormat="1" applyFont="1" applyBorder="1" applyAlignment="1" applyProtection="1">
      <alignment horizontal="center"/>
      <protection locked="0"/>
    </xf>
    <xf numFmtId="164" fontId="9" fillId="0" borderId="2" xfId="2" applyNumberFormat="1" applyFont="1" applyBorder="1" applyAlignment="1" applyProtection="1">
      <alignment horizontal="center"/>
      <protection locked="0"/>
    </xf>
    <xf numFmtId="165" fontId="9" fillId="0" borderId="1" xfId="1" applyNumberFormat="1" applyFont="1" applyBorder="1" applyAlignment="1" applyProtection="1">
      <alignment horizontal="center"/>
      <protection locked="0"/>
    </xf>
    <xf numFmtId="165" fontId="9" fillId="0" borderId="2" xfId="1" applyNumberFormat="1" applyFont="1" applyBorder="1" applyAlignment="1" applyProtection="1">
      <alignment horizontal="center"/>
      <protection locked="0"/>
    </xf>
    <xf numFmtId="164" fontId="8" fillId="0" borderId="1" xfId="2" applyNumberFormat="1" applyFont="1" applyBorder="1" applyAlignment="1">
      <alignment horizontal="center"/>
    </xf>
    <xf numFmtId="164" fontId="8" fillId="0" borderId="2" xfId="2" applyNumberFormat="1" applyFont="1" applyBorder="1" applyAlignment="1">
      <alignment horizontal="center"/>
    </xf>
    <xf numFmtId="0" fontId="7" fillId="7" borderId="0" xfId="2" applyFont="1" applyFill="1" applyAlignment="1">
      <alignment horizontal="left" vertical="center" wrapText="1"/>
    </xf>
    <xf numFmtId="0" fontId="4" fillId="0" borderId="0" xfId="2" applyFont="1" applyAlignment="1">
      <alignment horizontal="right" vertical="center"/>
    </xf>
    <xf numFmtId="0" fontId="9" fillId="0" borderId="1" xfId="2" applyFont="1" applyBorder="1" applyAlignment="1" applyProtection="1">
      <alignment horizontal="left"/>
      <protection locked="0"/>
    </xf>
    <xf numFmtId="0" fontId="9" fillId="0" borderId="3" xfId="2" applyFont="1" applyBorder="1" applyAlignment="1" applyProtection="1">
      <alignment horizontal="left"/>
      <protection locked="0"/>
    </xf>
    <xf numFmtId="0" fontId="9" fillId="0" borderId="2" xfId="2" applyFont="1" applyBorder="1" applyAlignment="1" applyProtection="1">
      <alignment horizontal="left"/>
      <protection locked="0"/>
    </xf>
    <xf numFmtId="0" fontId="11" fillId="8" borderId="1" xfId="2" applyFont="1" applyFill="1" applyBorder="1" applyAlignment="1">
      <alignment horizontal="center"/>
    </xf>
    <xf numFmtId="0" fontId="11" fillId="8" borderId="2" xfId="2" applyFont="1" applyFill="1" applyBorder="1" applyAlignment="1">
      <alignment horizontal="center"/>
    </xf>
    <xf numFmtId="0" fontId="8" fillId="0" borderId="0" xfId="2" applyFont="1" applyAlignment="1" applyProtection="1">
      <alignment horizontal="left" vertical="center"/>
      <protection locked="0"/>
    </xf>
    <xf numFmtId="0" fontId="11" fillId="8" borderId="4" xfId="2" applyFont="1" applyFill="1" applyBorder="1" applyAlignment="1">
      <alignment horizontal="center" vertical="center"/>
    </xf>
    <xf numFmtId="0" fontId="11" fillId="8" borderId="5" xfId="2" applyFont="1" applyFill="1" applyBorder="1" applyAlignment="1">
      <alignment horizontal="center" vertical="center"/>
    </xf>
    <xf numFmtId="0" fontId="11" fillId="8" borderId="6" xfId="2" applyFont="1" applyFill="1" applyBorder="1" applyAlignment="1">
      <alignment horizontal="center" vertical="center"/>
    </xf>
    <xf numFmtId="0" fontId="8" fillId="0" borderId="8" xfId="2" applyFont="1" applyBorder="1" applyAlignment="1">
      <alignment horizontal="left" wrapText="1"/>
    </xf>
    <xf numFmtId="0" fontId="8" fillId="0" borderId="9" xfId="2" applyFont="1" applyBorder="1" applyAlignment="1">
      <alignment horizontal="left" wrapText="1"/>
    </xf>
    <xf numFmtId="0" fontId="8" fillId="0" borderId="10" xfId="2" applyFont="1" applyBorder="1" applyAlignment="1">
      <alignment horizontal="left" wrapText="1"/>
    </xf>
    <xf numFmtId="0" fontId="8" fillId="0" borderId="3" xfId="2" applyFont="1" applyBorder="1" applyAlignment="1">
      <alignment horizontal="left" wrapText="1"/>
    </xf>
    <xf numFmtId="0" fontId="8" fillId="0" borderId="0" xfId="2" applyFont="1" applyAlignment="1" applyProtection="1">
      <alignment horizontal="left" vertical="center" wrapText="1"/>
      <protection locked="0"/>
    </xf>
    <xf numFmtId="0" fontId="8" fillId="0" borderId="0" xfId="2" applyFont="1" applyAlignment="1">
      <alignment horizontal="left" vertical="center"/>
    </xf>
    <xf numFmtId="0" fontId="7" fillId="2" borderId="0" xfId="2" applyFont="1" applyFill="1" applyAlignment="1">
      <alignment horizontal="left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8" fillId="0" borderId="12" xfId="2" applyFont="1" applyBorder="1" applyAlignment="1">
      <alignment horizontal="left" wrapText="1"/>
    </xf>
    <xf numFmtId="0" fontId="9" fillId="0" borderId="12" xfId="2" applyFont="1" applyBorder="1" applyAlignment="1">
      <alignment horizontal="left" wrapText="1"/>
    </xf>
    <xf numFmtId="164" fontId="9" fillId="0" borderId="1" xfId="2" applyNumberFormat="1" applyFont="1" applyBorder="1" applyAlignment="1" applyProtection="1">
      <alignment horizontal="left" vertical="center" wrapText="1"/>
      <protection locked="0"/>
    </xf>
    <xf numFmtId="164" fontId="9" fillId="0" borderId="3" xfId="2" applyNumberFormat="1" applyFont="1" applyBorder="1" applyAlignment="1" applyProtection="1">
      <alignment horizontal="left" vertical="center" wrapText="1"/>
      <protection locked="0"/>
    </xf>
    <xf numFmtId="164" fontId="9" fillId="0" borderId="2" xfId="2" applyNumberFormat="1" applyFont="1" applyBorder="1" applyAlignment="1" applyProtection="1">
      <alignment horizontal="left" vertical="center" wrapText="1"/>
      <protection locked="0"/>
    </xf>
    <xf numFmtId="0" fontId="11" fillId="8" borderId="0" xfId="2" applyFont="1" applyFill="1" applyAlignment="1">
      <alignment horizontal="center" vertical="center"/>
    </xf>
    <xf numFmtId="0" fontId="8" fillId="0" borderId="18" xfId="2" applyFont="1" applyBorder="1" applyAlignment="1">
      <alignment horizontal="left" vertical="center"/>
    </xf>
    <xf numFmtId="164" fontId="46" fillId="0" borderId="1" xfId="2" applyNumberFormat="1" applyFont="1" applyBorder="1" applyAlignment="1" applyProtection="1">
      <alignment horizontal="left" vertical="center"/>
      <protection locked="0"/>
    </xf>
    <xf numFmtId="164" fontId="46" fillId="0" borderId="3" xfId="2" applyNumberFormat="1" applyFont="1" applyBorder="1" applyAlignment="1" applyProtection="1">
      <alignment horizontal="left" vertical="center"/>
      <protection locked="0"/>
    </xf>
    <xf numFmtId="164" fontId="46" fillId="0" borderId="2" xfId="2" applyNumberFormat="1" applyFont="1" applyBorder="1" applyAlignment="1" applyProtection="1">
      <alignment horizontal="left" vertical="center"/>
      <protection locked="0"/>
    </xf>
    <xf numFmtId="0" fontId="8" fillId="0" borderId="18" xfId="2" applyFont="1" applyBorder="1" applyAlignment="1" applyProtection="1">
      <alignment horizontal="left" vertical="center"/>
      <protection locked="0"/>
    </xf>
    <xf numFmtId="0" fontId="11" fillId="8" borderId="0" xfId="2" applyFont="1" applyFill="1" applyAlignment="1">
      <alignment horizontal="left" vertical="center"/>
    </xf>
    <xf numFmtId="0" fontId="8" fillId="0" borderId="18" xfId="2" quotePrefix="1" applyFont="1" applyBorder="1" applyAlignment="1">
      <alignment horizontal="left" vertical="center"/>
    </xf>
    <xf numFmtId="0" fontId="7" fillId="2" borderId="0" xfId="2" applyFont="1" applyFill="1" applyAlignment="1" applyProtection="1">
      <alignment horizontal="left" vertical="center" wrapText="1"/>
      <protection locked="0"/>
    </xf>
    <xf numFmtId="164" fontId="46" fillId="0" borderId="1" xfId="2" quotePrefix="1" applyNumberFormat="1" applyFont="1" applyBorder="1" applyAlignment="1" applyProtection="1">
      <alignment horizontal="left" vertical="center"/>
      <protection locked="0"/>
    </xf>
    <xf numFmtId="0" fontId="8" fillId="0" borderId="12" xfId="2" applyFont="1" applyBorder="1" applyAlignment="1">
      <alignment horizontal="left" vertical="center" wrapText="1"/>
    </xf>
    <xf numFmtId="0" fontId="9" fillId="0" borderId="12" xfId="2" applyFont="1" applyBorder="1" applyAlignment="1" applyProtection="1">
      <alignment horizontal="left" vertical="center" wrapText="1"/>
      <protection locked="0"/>
    </xf>
    <xf numFmtId="0" fontId="8" fillId="0" borderId="19" xfId="2" quotePrefix="1" applyFont="1" applyBorder="1" applyAlignment="1">
      <alignment horizontal="left" vertical="center"/>
    </xf>
    <xf numFmtId="0" fontId="8" fillId="0" borderId="20" xfId="2" quotePrefix="1" applyFont="1" applyBorder="1" applyAlignment="1">
      <alignment horizontal="left" vertical="center"/>
    </xf>
    <xf numFmtId="0" fontId="8" fillId="0" borderId="21" xfId="2" quotePrefix="1" applyFont="1" applyBorder="1" applyAlignment="1">
      <alignment horizontal="left" vertical="center"/>
    </xf>
    <xf numFmtId="0" fontId="12" fillId="0" borderId="0" xfId="2" applyFont="1" applyAlignment="1">
      <alignment horizontal="right" vertical="center" wrapText="1"/>
    </xf>
    <xf numFmtId="0" fontId="52" fillId="0" borderId="0" xfId="2" applyFont="1" applyAlignment="1" applyProtection="1">
      <alignment horizontal="left" vertical="center"/>
      <protection locked="0"/>
    </xf>
    <xf numFmtId="164" fontId="46" fillId="0" borderId="1" xfId="2" applyNumberFormat="1" applyFont="1" applyBorder="1" applyAlignment="1">
      <alignment horizontal="left" vertical="center"/>
    </xf>
    <xf numFmtId="164" fontId="46" fillId="0" borderId="3" xfId="2" applyNumberFormat="1" applyFont="1" applyBorder="1" applyAlignment="1">
      <alignment horizontal="left" vertical="center"/>
    </xf>
    <xf numFmtId="164" fontId="46" fillId="0" borderId="2" xfId="2" applyNumberFormat="1" applyFont="1" applyBorder="1" applyAlignment="1">
      <alignment horizontal="left" vertical="center"/>
    </xf>
    <xf numFmtId="0" fontId="11" fillId="8" borderId="9" xfId="2" applyFont="1" applyFill="1" applyBorder="1" applyAlignment="1">
      <alignment horizontal="center" vertical="center"/>
    </xf>
    <xf numFmtId="0" fontId="8" fillId="0" borderId="1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55" fillId="0" borderId="0" xfId="2" applyFont="1" applyAlignment="1" applyProtection="1">
      <alignment horizontal="left" vertical="center"/>
      <protection locked="0"/>
    </xf>
    <xf numFmtId="164" fontId="8" fillId="0" borderId="12" xfId="2" applyNumberFormat="1" applyFont="1" applyBorder="1" applyAlignment="1" applyProtection="1">
      <alignment horizontal="center" vertical="center"/>
    </xf>
  </cellXfs>
  <cellStyles count="3">
    <cellStyle name="Normal" xfId="0" builtinId="0"/>
    <cellStyle name="Normal 2" xfId="2" xr:uid="{DC51332B-31B3-4059-AD5D-3B4EE4EEBA5D}"/>
    <cellStyle name="Percent" xfId="1" builtinId="5"/>
  </cellStyles>
  <dxfs count="5">
    <dxf>
      <fill>
        <patternFill patternType="solid">
          <fgColor rgb="FFF4C7C3"/>
          <bgColor rgb="FFF4C7C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colors>
    <mruColors>
      <color rgb="FF1D3439"/>
      <color rgb="FFCCCCCC"/>
      <color rgb="FF314C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78077000729938"/>
          <c:y val="0.24794079985284859"/>
          <c:w val="0.81886222802031405"/>
          <c:h val="0.430304136511238"/>
        </c:manualLayout>
      </c:layout>
      <c:barChart>
        <c:barDir val="col"/>
        <c:grouping val="stacked"/>
        <c:varyColors val="1"/>
        <c:ser>
          <c:idx val="1"/>
          <c:order val="0"/>
          <c:tx>
            <c:strRef>
              <c:f>'W2'!$C$27</c:f>
              <c:strCache>
                <c:ptCount val="1"/>
                <c:pt idx="0">
                  <c:v>W2</c:v>
                </c:pt>
              </c:strCache>
            </c:strRef>
          </c:tx>
          <c:spPr>
            <a:solidFill>
              <a:srgbClr val="1D3439"/>
            </a:solidFill>
            <a:ln cmpd="sng">
              <a:solidFill>
                <a:srgbClr val="002060"/>
              </a:solidFill>
            </a:ln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0CDA-496F-977E-50A63067FF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'W2'!$A$28:$A$30</c:f>
              <c:strCache>
                <c:ptCount val="3"/>
                <c:pt idx="0">
                  <c:v>YTD Monthly Income:</c:v>
                </c:pt>
                <c:pt idx="1">
                  <c:v>2023 Monthly Income:</c:v>
                </c:pt>
                <c:pt idx="2">
                  <c:v>2022 Monthly Income:</c:v>
                </c:pt>
              </c:strCache>
            </c:strRef>
          </c:cat>
          <c:val>
            <c:numRef>
              <c:f>'W2'!$C$28:$C$30</c:f>
              <c:numCache>
                <c:formatCode>[$$]#,##0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206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CDA-496F-977E-50A63067FF3D}"/>
            </c:ext>
          </c:extLst>
        </c:ser>
        <c:ser>
          <c:idx val="4"/>
          <c:order val="1"/>
          <c:tx>
            <c:strRef>
              <c:f>'W2'!$F$27</c:f>
              <c:strCache>
                <c:ptCount val="1"/>
                <c:pt idx="0">
                  <c:v>OT, Bonus, Comm. &amp; P/T earnings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/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'W2'!$A$28:$A$30</c:f>
              <c:strCache>
                <c:ptCount val="3"/>
                <c:pt idx="0">
                  <c:v>YTD Monthly Income:</c:v>
                </c:pt>
                <c:pt idx="1">
                  <c:v>2023 Monthly Income:</c:v>
                </c:pt>
                <c:pt idx="2">
                  <c:v>2022 Monthly Income:</c:v>
                </c:pt>
              </c:strCache>
            </c:strRef>
          </c:cat>
          <c:val>
            <c:numRef>
              <c:f>'W2'!$F$28:$F$30</c:f>
              <c:numCache>
                <c:formatCode>[$$]#,##0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0CDA-496F-977E-50A63067F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overlap val="100"/>
        <c:axId val="1411517472"/>
        <c:axId val="1545607376"/>
        <c:extLst>
          <c:ext xmlns:c15="http://schemas.microsoft.com/office/drawing/2012/chart" uri="{02D57815-91ED-43cb-92C2-25804820EDAC}">
            <c15:filteredBarSeries>
              <c15:ser>
                <c:idx val="0"/>
                <c:order val="2"/>
                <c:tx>
                  <c:strRef>
                    <c:extLst>
                      <c:ext uri="{02D57815-91ED-43cb-92C2-25804820EDAC}">
                        <c15:formulaRef>
                          <c15:sqref>'W2'!$B$27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314C59"/>
                  </a:solidFill>
                  <a:ln cmpd="sng">
                    <a:solidFill>
                      <a:srgbClr val="000000"/>
                    </a:solidFill>
                  </a:ln>
                </c:spPr>
                <c:invertIfNegative val="1"/>
                <c:dPt>
                  <c:idx val="0"/>
                  <c:invertIfNegative val="1"/>
                  <c:bubble3D val="0"/>
                  <c:extLst>
                    <c:ext xmlns:c16="http://schemas.microsoft.com/office/drawing/2014/chart" uri="{C3380CC4-5D6E-409C-BE32-E72D297353CC}">
                      <c16:uniqueId val="{00000003-0CDA-496F-977E-50A63067FF3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'W2'!$A$28:$A$30</c15:sqref>
                        </c15:formulaRef>
                      </c:ext>
                    </c:extLst>
                    <c:strCache>
                      <c:ptCount val="3"/>
                      <c:pt idx="0">
                        <c:v>YTD Monthly Income:</c:v>
                      </c:pt>
                      <c:pt idx="1">
                        <c:v>2023 Monthly Income:</c:v>
                      </c:pt>
                      <c:pt idx="2">
                        <c:v>2022 Monthly Income: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'W2'!$B$28:$B$30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4="http://schemas.microsoft.com/office/drawing/2007/8/2/chart" uri="{6F2FDCE9-48DA-4B69-8628-5D25D57E5C99}">
                    <c14:invertSolidFillFmt>
                      <c14:spPr xmlns:c14="http://schemas.microsoft.com/office/drawing/2007/8/2/chart">
                        <a:solidFill>
                          <a:srgbClr val="FFFFFF"/>
                        </a:solidFill>
                        <a:ln cmpd="sng">
                          <a:solidFill>
                            <a:srgbClr val="000000"/>
                          </a:solidFill>
                        </a:ln>
                      </c14:spPr>
                    </c14:invertSolidFillFmt>
                  </c:ext>
                  <c:ext xmlns:c16="http://schemas.microsoft.com/office/drawing/2014/chart" uri="{C3380CC4-5D6E-409C-BE32-E72D297353CC}">
                    <c16:uniqueId val="{00000004-0CDA-496F-977E-50A63067FF3D}"/>
                  </c:ext>
                </c:extLst>
              </c15:ser>
            </c15:filteredBarSeries>
            <c15:filteredBarSeries>
              <c15:ser>
                <c:idx val="2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'W2'!$D$27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invertIfNegative val="1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'W2'!$A$28:$A$30</c15:sqref>
                        </c15:formulaRef>
                      </c:ext>
                    </c:extLst>
                    <c:strCache>
                      <c:ptCount val="3"/>
                      <c:pt idx="0">
                        <c:v>YTD Monthly Income:</c:v>
                      </c:pt>
                      <c:pt idx="1">
                        <c:v>2023 Monthly Income:</c:v>
                      </c:pt>
                      <c:pt idx="2">
                        <c:v>2022 Monthly Income: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'W2'!$D$28:$D$30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CDA-496F-977E-50A63067FF3D}"/>
                  </c:ext>
                </c:extLst>
              </c15:ser>
            </c15:filteredBarSeries>
            <c15:filteredBarSeries>
              <c15:ser>
                <c:idx val="3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'W2'!$E$27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invertIfNegative val="1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'W2'!$A$28:$A$30</c15:sqref>
                        </c15:formulaRef>
                      </c:ext>
                    </c:extLst>
                    <c:strCache>
                      <c:ptCount val="3"/>
                      <c:pt idx="0">
                        <c:v>YTD Monthly Income:</c:v>
                      </c:pt>
                      <c:pt idx="1">
                        <c:v>2023 Monthly Income:</c:v>
                      </c:pt>
                      <c:pt idx="2">
                        <c:v>2022 Monthly Income: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'W2'!$E$28:$E$30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CDA-496F-977E-50A63067FF3D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'W2'!$G$27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invertIfNegative val="1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'W2'!$A$28:$A$30</c15:sqref>
                        </c15:formulaRef>
                      </c:ext>
                    </c:extLst>
                    <c:strCache>
                      <c:ptCount val="3"/>
                      <c:pt idx="0">
                        <c:v>YTD Monthly Income:</c:v>
                      </c:pt>
                      <c:pt idx="1">
                        <c:v>2023 Monthly Income:</c:v>
                      </c:pt>
                      <c:pt idx="2">
                        <c:v>2022 Monthly Income: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'W2'!$G$28:$G$30</c15:sqref>
                        </c15:formulaRef>
                      </c:ext>
                    </c:extLst>
                    <c:numCache>
                      <c:formatCode>[$$]#,##0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0CDA-496F-977E-50A63067FF3D}"/>
                  </c:ext>
                </c:extLst>
              </c15:ser>
            </c15:filteredBarSeries>
          </c:ext>
        </c:extLst>
      </c:barChart>
      <c:catAx>
        <c:axId val="1411517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2400" b="1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45607376"/>
        <c:crosses val="autoZero"/>
        <c:auto val="1"/>
        <c:lblAlgn val="ctr"/>
        <c:lblOffset val="100"/>
        <c:noMultiLvlLbl val="1"/>
      </c:catAx>
      <c:valAx>
        <c:axId val="15456073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&quot;$&quot;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800" b="1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11517472"/>
        <c:crosses val="autoZero"/>
        <c:crossBetween val="between"/>
      </c:valAx>
    </c:plotArea>
    <c:legend>
      <c:legendPos val="t"/>
      <c:legendEntry>
        <c:idx val="1"/>
        <c:txPr>
          <a:bodyPr/>
          <a:lstStyle/>
          <a:p>
            <a:pPr lvl="0">
              <a:defRPr sz="2400" b="0"/>
            </a:pPr>
            <a:endParaRPr lang="en-US"/>
          </a:p>
        </c:txPr>
      </c:legendEntry>
      <c:overlay val="0"/>
      <c:txPr>
        <a:bodyPr/>
        <a:lstStyle/>
        <a:p>
          <a:pPr lvl="0">
            <a:defRPr sz="2000"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342900</xdr:rowOff>
    </xdr:from>
    <xdr:ext cx="8048625" cy="3533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BBA64226-0436-4D52-ADCF-23D99D3E4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76200</xdr:colOff>
      <xdr:row>0</xdr:row>
      <xdr:rowOff>57150</xdr:rowOff>
    </xdr:from>
    <xdr:ext cx="1885950" cy="762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775AD91B-47A8-4E16-861A-6DC4433C29F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57150"/>
          <a:ext cx="1885950" cy="76200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1019175</xdr:colOff>
      <xdr:row>14</xdr:row>
      <xdr:rowOff>47624</xdr:rowOff>
    </xdr:from>
    <xdr:to>
      <xdr:col>9</xdr:col>
      <xdr:colOff>76200</xdr:colOff>
      <xdr:row>15</xdr:row>
      <xdr:rowOff>238125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09E46A2D-F9BF-45A3-970F-B03FC72983A1}"/>
            </a:ext>
          </a:extLst>
        </xdr:cNvPr>
        <xdr:cNvSpPr/>
      </xdr:nvSpPr>
      <xdr:spPr>
        <a:xfrm>
          <a:off x="5486400" y="3124199"/>
          <a:ext cx="2095500" cy="419101"/>
        </a:xfrm>
        <a:prstGeom prst="wedgeRectCallout">
          <a:avLst>
            <a:gd name="adj1" fmla="val -115480"/>
            <a:gd name="adj2" fmla="val 30319"/>
          </a:avLst>
        </a:prstGeom>
        <a:solidFill>
          <a:srgbClr val="1D343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0">
              <a:latin typeface="Raleway" pitchFamily="2" charset="0"/>
            </a:rPr>
            <a:t>enter month,</a:t>
          </a:r>
          <a:r>
            <a:rPr lang="en-CA" sz="1100" b="0" baseline="0">
              <a:latin typeface="Raleway" pitchFamily="2" charset="0"/>
            </a:rPr>
            <a:t> then day</a:t>
          </a:r>
          <a:endParaRPr lang="en-CA" sz="1100" b="0">
            <a:latin typeface="Raleway" pitchFamily="2" charset="0"/>
          </a:endParaRPr>
        </a:p>
      </xdr:txBody>
    </xdr:sp>
    <xdr:clientData/>
  </xdr:twoCellAnchor>
  <xdr:twoCellAnchor>
    <xdr:from>
      <xdr:col>11</xdr:col>
      <xdr:colOff>180975</xdr:colOff>
      <xdr:row>5</xdr:row>
      <xdr:rowOff>276225</xdr:rowOff>
    </xdr:from>
    <xdr:to>
      <xdr:col>16</xdr:col>
      <xdr:colOff>28575</xdr:colOff>
      <xdr:row>10</xdr:row>
      <xdr:rowOff>0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B05258EB-C0B0-431B-B537-B6048BF7AACD}"/>
            </a:ext>
          </a:extLst>
        </xdr:cNvPr>
        <xdr:cNvSpPr/>
      </xdr:nvSpPr>
      <xdr:spPr>
        <a:xfrm>
          <a:off x="8601075" y="1924050"/>
          <a:ext cx="2476500" cy="695325"/>
        </a:xfrm>
        <a:prstGeom prst="wedgeRectCallout">
          <a:avLst>
            <a:gd name="adj1" fmla="val -89711"/>
            <a:gd name="adj2" fmla="val 28949"/>
          </a:avLst>
        </a:prstGeom>
        <a:solidFill>
          <a:srgbClr val="1D343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0">
              <a:latin typeface="Raleway" pitchFamily="2" charset="0"/>
            </a:rPr>
            <a:t>If using hourly</a:t>
          </a:r>
          <a:r>
            <a:rPr lang="en-CA" sz="1100" b="0" baseline="0">
              <a:latin typeface="Raleway" pitchFamily="2" charset="0"/>
            </a:rPr>
            <a:t> income frequency, please enter </a:t>
          </a:r>
          <a:r>
            <a:rPr lang="en-CA" sz="1100" b="1" u="sng" baseline="0">
              <a:latin typeface="Raleway" pitchFamily="2" charset="0"/>
            </a:rPr>
            <a:t>total hours for the month</a:t>
          </a:r>
          <a:endParaRPr lang="en-CA" sz="1100" b="1" u="sng">
            <a:latin typeface="Raleway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28575</xdr:rowOff>
    </xdr:from>
    <xdr:ext cx="2028825" cy="8286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96567938-8640-4466-B45D-A6731BA830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28575"/>
          <a:ext cx="2028825" cy="828675"/>
        </a:xfrm>
        <a:prstGeom prst="rect">
          <a:avLst/>
        </a:prstGeom>
        <a:noFill/>
      </xdr:spPr>
    </xdr:pic>
    <xdr:clientData fLocksWithSheet="0"/>
  </xdr:oneCellAnchor>
  <xdr:twoCellAnchor>
    <xdr:from>
      <xdr:col>4</xdr:col>
      <xdr:colOff>466725</xdr:colOff>
      <xdr:row>24</xdr:row>
      <xdr:rowOff>66675</xdr:rowOff>
    </xdr:from>
    <xdr:to>
      <xdr:col>6</xdr:col>
      <xdr:colOff>638175</xdr:colOff>
      <xdr:row>25</xdr:row>
      <xdr:rowOff>238125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96D69F7E-84EE-24DD-B040-EF144889EB89}"/>
            </a:ext>
          </a:extLst>
        </xdr:cNvPr>
        <xdr:cNvSpPr/>
      </xdr:nvSpPr>
      <xdr:spPr>
        <a:xfrm>
          <a:off x="8772525" y="4343400"/>
          <a:ext cx="2095500" cy="561975"/>
        </a:xfrm>
        <a:prstGeom prst="wedgeRectCallout">
          <a:avLst>
            <a:gd name="adj1" fmla="val -115480"/>
            <a:gd name="adj2" fmla="val 30319"/>
          </a:avLst>
        </a:prstGeom>
        <a:solidFill>
          <a:srgbClr val="1D343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0">
              <a:latin typeface="Raleway" pitchFamily="2" charset="0"/>
            </a:rPr>
            <a:t>calculated</a:t>
          </a:r>
          <a:r>
            <a:rPr lang="en-CA" sz="1100" b="0" baseline="0">
              <a:latin typeface="Raleway" pitchFamily="2" charset="0"/>
            </a:rPr>
            <a:t> as .14c per sqft.</a:t>
          </a:r>
          <a:endParaRPr lang="en-CA" sz="1100" b="0">
            <a:latin typeface="Raleway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47625</xdr:rowOff>
    </xdr:from>
    <xdr:ext cx="2028825" cy="8286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D4FC1811-25BE-4D6F-BA1B-34AD7EC648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57150</xdr:rowOff>
    </xdr:from>
    <xdr:ext cx="2028825" cy="8286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1DDF632C-F993-48DB-8905-4E5AE67C90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0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57150</xdr:rowOff>
    </xdr:from>
    <xdr:ext cx="2028825" cy="82867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9E3028EC-1C7C-40A0-A428-2C210441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0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98BADAAA-CA05-429D-8BEF-2F916B6FEE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7897ECDE-C287-4868-9AFC-46437A1434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465AF259-6F28-4D9D-AA72-6AFFD0A181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2C75074A-4EFD-4745-B1D9-F5CE143840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326A2DA9-F750-45E7-B229-BCC237E8C4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65A0E03D-2435-4348-A612-275E041E7B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028825" cy="82867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6FF24A7D-8B47-4731-B3FE-4095FD8F3F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5"/>
          <a:ext cx="2028825" cy="828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F0DB-37BD-4A45-9279-614985B3391C}">
  <sheetPr>
    <tabColor rgb="FF1D3439"/>
  </sheetPr>
  <dimension ref="A1:V1000"/>
  <sheetViews>
    <sheetView showGridLines="0" workbookViewId="0">
      <pane ySplit="1" topLeftCell="A2" activePane="bottomLeft" state="frozen"/>
      <selection activeCell="L23" sqref="L23"/>
      <selection pane="bottomLeft" activeCell="S19" sqref="S19"/>
    </sheetView>
  </sheetViews>
  <sheetFormatPr defaultColWidth="14.42578125" defaultRowHeight="15" customHeight="1"/>
  <cols>
    <col min="1" max="1" width="27" customWidth="1"/>
    <col min="2" max="2" width="7.140625" customWidth="1"/>
    <col min="3" max="3" width="20.140625" customWidth="1"/>
    <col min="4" max="4" width="6.28515625" customWidth="1"/>
    <col min="5" max="5" width="6.42578125" customWidth="1"/>
    <col min="6" max="6" width="17.42578125" customWidth="1"/>
    <col min="7" max="7" width="7.7109375" customWidth="1"/>
    <col min="8" max="8" width="7.140625" customWidth="1"/>
    <col min="9" max="9" width="13.28515625" customWidth="1"/>
    <col min="10" max="10" width="8" customWidth="1"/>
    <col min="11" max="11" width="5.7109375" customWidth="1"/>
    <col min="12" max="12" width="2.85546875" customWidth="1"/>
    <col min="13" max="22" width="9.140625" customWidth="1"/>
  </cols>
  <sheetData>
    <row r="1" spans="1:22" ht="66" customHeight="1">
      <c r="A1" s="154" t="s">
        <v>61</v>
      </c>
      <c r="B1" s="126"/>
      <c r="C1" s="126"/>
      <c r="D1" s="126"/>
      <c r="E1" s="126"/>
      <c r="F1" s="126"/>
      <c r="G1" s="126"/>
      <c r="H1" s="126"/>
      <c r="I1" s="126"/>
      <c r="J1" s="126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4.5" customHeight="1">
      <c r="A2" s="26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8" customHeight="1">
      <c r="A3" s="155" t="s">
        <v>62</v>
      </c>
      <c r="B3" s="142"/>
      <c r="C3" s="142"/>
      <c r="D3" s="142"/>
      <c r="E3" s="142"/>
      <c r="F3" s="142"/>
      <c r="G3" s="142"/>
      <c r="H3" s="142"/>
      <c r="I3" s="142"/>
      <c r="J3" s="143"/>
      <c r="K3" s="2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32.25" customHeight="1">
      <c r="A4" s="156"/>
      <c r="B4" s="157"/>
      <c r="C4" s="157"/>
      <c r="D4" s="157"/>
      <c r="E4" s="157"/>
      <c r="F4" s="157"/>
      <c r="G4" s="157"/>
      <c r="H4" s="157"/>
      <c r="I4" s="157"/>
      <c r="J4" s="143"/>
      <c r="K4" s="2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9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22.5" customHeight="1">
      <c r="A6" s="140" t="s">
        <v>2</v>
      </c>
      <c r="B6" s="126"/>
      <c r="C6" s="158"/>
      <c r="D6" s="159"/>
      <c r="E6" s="159"/>
      <c r="F6" s="159"/>
      <c r="G6" s="159"/>
      <c r="H6" s="159"/>
      <c r="I6" s="159"/>
      <c r="J6" s="149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4.5" customHeight="1">
      <c r="A7" s="28"/>
      <c r="B7" s="28"/>
      <c r="C7" s="29"/>
      <c r="D7" s="30"/>
      <c r="E7" s="30"/>
      <c r="F7" s="30"/>
      <c r="G7" s="31"/>
      <c r="H7" s="31"/>
      <c r="I7" s="29"/>
      <c r="J7" s="29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22.5" customHeight="1">
      <c r="A8" s="140" t="s">
        <v>3</v>
      </c>
      <c r="B8" s="126"/>
      <c r="C8" s="158"/>
      <c r="D8" s="159"/>
      <c r="E8" s="159"/>
      <c r="F8" s="159"/>
      <c r="G8" s="159"/>
      <c r="H8" s="159"/>
      <c r="I8" s="159"/>
      <c r="J8" s="149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4.5" customHeight="1">
      <c r="A9" s="28"/>
      <c r="B9" s="28"/>
      <c r="C9" s="29"/>
      <c r="D9" s="30"/>
      <c r="E9" s="30"/>
      <c r="F9" s="30"/>
      <c r="G9" s="31"/>
      <c r="H9" s="31"/>
      <c r="I9" s="29"/>
      <c r="J9" s="29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22.5" customHeight="1">
      <c r="A10" s="140" t="s">
        <v>63</v>
      </c>
      <c r="B10" s="126"/>
      <c r="C10" s="150"/>
      <c r="D10" s="151"/>
      <c r="E10" s="32"/>
      <c r="F10" s="84"/>
      <c r="G10" s="33" t="str">
        <f>IF(C10="Hourly","X","")</f>
        <v/>
      </c>
      <c r="H10" s="34" t="str">
        <f>IF(C10="Hourly","Hrs:","")</f>
        <v/>
      </c>
      <c r="I10" s="97"/>
      <c r="J10" s="3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4.5" customHeight="1">
      <c r="A11" s="36"/>
      <c r="B11" s="36"/>
      <c r="C11" s="37"/>
      <c r="D11" s="38"/>
      <c r="E11" s="38"/>
      <c r="F11" s="38"/>
      <c r="G11" s="32"/>
      <c r="H11" s="39"/>
      <c r="I11" s="32"/>
      <c r="J11" s="40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22.5" customHeight="1">
      <c r="A12" s="140" t="s">
        <v>64</v>
      </c>
      <c r="B12" s="126"/>
      <c r="C12" s="129" cm="1">
        <f t="array" ref="C12">IFERROR(_xlfn.IFS(C10="Hourly",F10*I10,C10="Weekly",(F10 * 52) / 12,C10="Bi-weekly",(F10*26)/12,C10="Semi-monthly",(F10*24)/12,C10="Monthly",F10,C10="Annual",F10/12),0)</f>
        <v>0</v>
      </c>
      <c r="D12" s="131"/>
      <c r="E12" s="32"/>
      <c r="F12" s="32"/>
      <c r="G12" s="32"/>
      <c r="H12" s="32"/>
      <c r="I12" s="41"/>
      <c r="J12" s="40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ht="4.5" customHeight="1">
      <c r="A13" s="42"/>
      <c r="B13" s="42"/>
      <c r="C13" s="43"/>
      <c r="D13" s="44"/>
      <c r="E13" s="44"/>
      <c r="F13" s="44"/>
      <c r="G13" s="45"/>
      <c r="H13" s="46"/>
      <c r="I13" s="47"/>
      <c r="J13" s="48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4.5" customHeight="1">
      <c r="A14" s="49"/>
      <c r="B14" s="49"/>
      <c r="C14" s="49"/>
      <c r="D14" s="44"/>
      <c r="E14" s="44"/>
      <c r="F14" s="44"/>
      <c r="G14" s="45"/>
      <c r="H14" s="46"/>
      <c r="I14" s="48"/>
      <c r="J14" s="48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8" customHeight="1">
      <c r="A15" s="50"/>
      <c r="B15" s="50"/>
      <c r="C15" s="50"/>
      <c r="D15" s="51"/>
      <c r="E15" s="51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22.5" customHeight="1">
      <c r="A16" s="140" t="s">
        <v>65</v>
      </c>
      <c r="B16" s="126"/>
      <c r="C16" s="152"/>
      <c r="D16" s="153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 customHeight="1">
      <c r="A17" s="127" t="str">
        <f ca="1">YEAR(TODAY()) &amp;" YTD earnings:"</f>
        <v>2024 YTD earnings:</v>
      </c>
      <c r="B17" s="128"/>
      <c r="C17" s="136"/>
      <c r="D17" s="137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24.75" customHeight="1">
      <c r="A18" s="140" t="s">
        <v>64</v>
      </c>
      <c r="B18" s="126"/>
      <c r="C18" s="129" t="str">
        <f>IFERROR(C17 / (DATEDIF(DATE(YEAR(C16), 1, 1), C16, "D") / 30), "N/A")</f>
        <v>N/A</v>
      </c>
      <c r="D18" s="130"/>
      <c r="E18" s="53"/>
      <c r="F18" s="83"/>
      <c r="G18" s="145"/>
      <c r="H18" s="14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8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51" customHeight="1">
      <c r="A20" s="141" t="s">
        <v>66</v>
      </c>
      <c r="B20" s="142"/>
      <c r="C20" s="142"/>
      <c r="D20" s="142"/>
      <c r="E20" s="142"/>
      <c r="F20" s="142"/>
      <c r="G20" s="142"/>
      <c r="H20" s="142"/>
      <c r="I20" s="142"/>
      <c r="J20" s="143"/>
      <c r="K20" s="27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4.5" customHeight="1">
      <c r="A21" s="144" t="s">
        <v>67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46.5" customHeight="1">
      <c r="A22" s="27"/>
      <c r="B22" s="55"/>
      <c r="C22" s="146" t="s">
        <v>68</v>
      </c>
      <c r="D22" s="126"/>
      <c r="E22" s="56"/>
      <c r="F22" s="147" t="s">
        <v>69</v>
      </c>
      <c r="G22" s="126"/>
      <c r="H22" s="57"/>
      <c r="I22" s="147" t="s">
        <v>70</v>
      </c>
      <c r="J22" s="126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22.5" customHeight="1">
      <c r="A23" s="140" t="s">
        <v>65</v>
      </c>
      <c r="B23" s="126"/>
      <c r="C23" s="148"/>
      <c r="D23" s="149"/>
      <c r="E23" s="58"/>
      <c r="F23" s="126"/>
      <c r="G23" s="126"/>
      <c r="H23" s="57"/>
      <c r="I23" s="126"/>
      <c r="J23" s="126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ht="22.5" customHeight="1">
      <c r="A24" s="127" t="str">
        <f ca="1">YEAR(TODAY()) &amp;" YTD earnings:"</f>
        <v>2024 YTD earnings:</v>
      </c>
      <c r="B24" s="128"/>
      <c r="C24" s="136"/>
      <c r="D24" s="137"/>
      <c r="E24" s="58"/>
      <c r="F24" s="136"/>
      <c r="G24" s="137"/>
      <c r="H24" s="45"/>
      <c r="I24" s="129">
        <f t="shared" ref="I24:I26" si="0">C24+F24</f>
        <v>0</v>
      </c>
      <c r="J24" s="131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ht="22.5" customHeight="1">
      <c r="A25" s="127" t="str">
        <f ca="1">YEAR(TODAY())-1&amp;" Earnings:"</f>
        <v>2023 Earnings:</v>
      </c>
      <c r="B25" s="128"/>
      <c r="C25" s="136"/>
      <c r="D25" s="137"/>
      <c r="E25" s="58"/>
      <c r="F25" s="136"/>
      <c r="G25" s="137"/>
      <c r="H25" s="45"/>
      <c r="I25" s="129">
        <f t="shared" si="0"/>
        <v>0</v>
      </c>
      <c r="J25" s="131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22.5" customHeight="1">
      <c r="A26" s="127" t="str">
        <f ca="1">YEAR(TODAY())-2&amp;" Earnings:"</f>
        <v>2022 Earnings:</v>
      </c>
      <c r="B26" s="128"/>
      <c r="C26" s="136"/>
      <c r="D26" s="137"/>
      <c r="E26" s="58"/>
      <c r="F26" s="136"/>
      <c r="G26" s="137"/>
      <c r="H26" s="45"/>
      <c r="I26" s="129">
        <f t="shared" si="0"/>
        <v>0</v>
      </c>
      <c r="J26" s="131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ht="18" customHeight="1">
      <c r="A27" s="138"/>
      <c r="B27" s="126"/>
      <c r="C27" s="139" t="str">
        <f>C22</f>
        <v>W2</v>
      </c>
      <c r="D27" s="126"/>
      <c r="E27" s="60"/>
      <c r="F27" s="60" t="str">
        <f>F22</f>
        <v>OT, Bonus, Comm. &amp; P/T earnings</v>
      </c>
      <c r="G27" s="60"/>
      <c r="H27" s="61"/>
      <c r="I27" s="62" t="str">
        <f>I22</f>
        <v>Totals</v>
      </c>
      <c r="J27" s="63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1:22" ht="22.5" customHeight="1">
      <c r="A28" s="140" t="s">
        <v>71</v>
      </c>
      <c r="B28" s="126"/>
      <c r="C28" s="129" t="str">
        <f>IFERROR($C$24 / (DATEDIF(DATE(YEAR($C$23), 1, 1), $C$23, "D") / 30), "N/A")</f>
        <v>N/A</v>
      </c>
      <c r="D28" s="130"/>
      <c r="E28" s="64"/>
      <c r="F28" s="129" t="str">
        <f>IFERROR($F$24 / (DATEDIF(DATE(YEAR($C$23), 1, 1), $C$23, "D") / 30), "N/A")</f>
        <v>N/A</v>
      </c>
      <c r="G28" s="131"/>
      <c r="H28" s="64"/>
      <c r="I28" s="129" t="str">
        <f>IFERROR($I$24 / (DATEDIF(DATE(YEAR($C$23), 1, 1), $C$23, "D") / 30), "N/A")</f>
        <v>N/A</v>
      </c>
      <c r="J28" s="131"/>
      <c r="K28" s="64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22.5" customHeight="1">
      <c r="A29" s="127" t="str">
        <f ca="1">YEAR(TODAY())-1&amp;" Monthly Income:"</f>
        <v>2023 Monthly Income:</v>
      </c>
      <c r="B29" s="128"/>
      <c r="C29" s="129">
        <f t="shared" ref="C29:C30" si="1">C25/12</f>
        <v>0</v>
      </c>
      <c r="D29" s="130"/>
      <c r="E29" s="64"/>
      <c r="F29" s="129">
        <f t="shared" ref="F29:F30" si="2">F25/12</f>
        <v>0</v>
      </c>
      <c r="G29" s="131"/>
      <c r="H29" s="64"/>
      <c r="I29" s="129">
        <f t="shared" ref="I29:I30" si="3">I25/12</f>
        <v>0</v>
      </c>
      <c r="J29" s="131"/>
      <c r="K29" s="64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spans="1:22" ht="22.5" customHeight="1">
      <c r="A30" s="127" t="str">
        <f ca="1">YEAR(TODAY())-2&amp;" Monthly Income:"</f>
        <v>2022 Monthly Income:</v>
      </c>
      <c r="B30" s="128"/>
      <c r="C30" s="129">
        <f t="shared" si="1"/>
        <v>0</v>
      </c>
      <c r="D30" s="130"/>
      <c r="E30" s="64"/>
      <c r="F30" s="129">
        <f t="shared" si="2"/>
        <v>0</v>
      </c>
      <c r="G30" s="131"/>
      <c r="H30" s="64"/>
      <c r="I30" s="129">
        <f t="shared" si="3"/>
        <v>0</v>
      </c>
      <c r="J30" s="131"/>
      <c r="K30" s="6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ht="22.5" customHeight="1">
      <c r="A31" s="52"/>
      <c r="B31" s="25"/>
      <c r="C31" s="25"/>
      <c r="D31" s="25"/>
      <c r="E31" s="25"/>
      <c r="F31" s="25"/>
      <c r="G31" s="25"/>
      <c r="H31" s="25"/>
      <c r="I31" s="25"/>
      <c r="J31" s="65"/>
      <c r="K31" s="64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22.5" customHeight="1">
      <c r="A32" s="52" t="s">
        <v>72</v>
      </c>
      <c r="B32" s="66"/>
      <c r="C32" s="129">
        <f>AVERAGE(I28:J29)</f>
        <v>0</v>
      </c>
      <c r="D32" s="130"/>
      <c r="E32" s="123"/>
      <c r="F32" s="124"/>
      <c r="G32" s="124"/>
      <c r="H32" s="124"/>
      <c r="I32" s="25"/>
      <c r="J32" s="25"/>
      <c r="K32" s="64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ht="22.5" customHeight="1">
      <c r="A33" s="52" t="s">
        <v>73</v>
      </c>
      <c r="B33" s="66"/>
      <c r="C33" s="129">
        <f>AVERAGE(I28:J30)</f>
        <v>0</v>
      </c>
      <c r="D33" s="130"/>
      <c r="E33" s="123"/>
      <c r="F33" s="124"/>
      <c r="G33" s="124"/>
      <c r="H33" s="124"/>
      <c r="I33" s="25"/>
      <c r="J33" s="25"/>
      <c r="K33" s="64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22.5" customHeight="1">
      <c r="A34" s="52"/>
      <c r="B34" s="66"/>
      <c r="C34" s="98"/>
      <c r="D34" s="96"/>
      <c r="E34" s="65"/>
      <c r="F34" s="25"/>
      <c r="G34" s="25"/>
      <c r="H34" s="65"/>
      <c r="I34" s="25"/>
      <c r="J34" s="25"/>
      <c r="K34" s="64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1:22" ht="22.5" customHeight="1">
      <c r="A35" s="52"/>
      <c r="B35" s="66"/>
      <c r="C35" s="98"/>
      <c r="D35" s="96"/>
      <c r="E35" s="65"/>
      <c r="F35" s="25"/>
      <c r="G35" s="25"/>
      <c r="H35" s="65"/>
      <c r="I35" s="25"/>
      <c r="J35" s="25"/>
      <c r="K35" s="64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spans="1:22" ht="33.7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4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ht="33.7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4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ht="33.7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4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33.7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4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</row>
    <row r="40" spans="1:22" ht="33.7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4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</row>
    <row r="41" spans="1:22" ht="33.7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</row>
    <row r="42" spans="1:22" ht="33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4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</row>
    <row r="43" spans="1:22" ht="33.7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4"/>
      <c r="L43" s="25"/>
      <c r="M43" s="25"/>
      <c r="N43" s="25"/>
      <c r="O43" s="25"/>
      <c r="P43" s="25"/>
      <c r="Q43" s="25"/>
      <c r="R43" s="67"/>
      <c r="S43" s="25"/>
      <c r="T43" s="25"/>
      <c r="U43" s="25"/>
      <c r="V43" s="25"/>
    </row>
    <row r="44" spans="1:22" ht="33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4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</row>
    <row r="45" spans="1:22" ht="12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4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46" spans="1:22" ht="53.25" customHeight="1">
      <c r="A46" s="132" t="s">
        <v>74</v>
      </c>
      <c r="B46" s="133"/>
      <c r="C46" s="133"/>
      <c r="D46" s="133"/>
      <c r="E46" s="133"/>
      <c r="F46" s="133"/>
      <c r="G46" s="133"/>
      <c r="H46" s="133"/>
      <c r="I46" s="133"/>
      <c r="J46" s="133"/>
      <c r="K46" s="64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spans="1:22" ht="13.5" customHeigh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spans="1:22" ht="31.5" customHeight="1">
      <c r="A48" s="134" t="s">
        <v>75</v>
      </c>
      <c r="B48" s="133"/>
      <c r="C48" s="133"/>
      <c r="D48" s="133"/>
      <c r="E48" s="133"/>
      <c r="F48" s="133"/>
      <c r="G48" s="133"/>
      <c r="H48" s="133"/>
      <c r="I48" s="133"/>
      <c r="J48" s="133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1:22" ht="27.7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27.75" customHeight="1">
      <c r="A50" s="135"/>
      <c r="B50" s="126"/>
      <c r="C50" s="126"/>
      <c r="D50" s="126"/>
      <c r="E50" s="126"/>
      <c r="F50" s="126"/>
      <c r="G50" s="126"/>
      <c r="H50" s="126"/>
      <c r="I50" s="126"/>
      <c r="J50" s="126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8" customHeight="1">
      <c r="A51" s="125"/>
      <c r="B51" s="126"/>
      <c r="C51" s="126"/>
      <c r="D51" s="126"/>
      <c r="E51" s="126"/>
      <c r="F51" s="126"/>
      <c r="G51" s="126"/>
      <c r="H51" s="126"/>
      <c r="I51" s="126"/>
      <c r="J51" s="126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8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54"/>
      <c r="O52" s="54"/>
      <c r="P52" s="54"/>
      <c r="Q52" s="54"/>
      <c r="R52" s="54"/>
      <c r="S52" s="54"/>
      <c r="T52" s="54"/>
      <c r="U52" s="54"/>
      <c r="V52" s="54"/>
    </row>
    <row r="53" spans="1:22" ht="18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54"/>
      <c r="O53" s="54"/>
      <c r="P53" s="54"/>
      <c r="Q53" s="54"/>
      <c r="R53" s="54"/>
      <c r="S53" s="54"/>
      <c r="T53" s="54"/>
      <c r="U53" s="54"/>
      <c r="V53" s="54"/>
    </row>
    <row r="54" spans="1:22" ht="18" customHeight="1">
      <c r="A54" s="25"/>
      <c r="B54" s="25"/>
      <c r="C54" s="25"/>
      <c r="D54" s="25"/>
      <c r="E54" s="25"/>
      <c r="F54" s="25"/>
      <c r="G54" s="25"/>
      <c r="H54" s="69"/>
      <c r="I54" s="25"/>
      <c r="J54" s="25"/>
      <c r="K54" s="25"/>
      <c r="L54" s="25"/>
      <c r="M54" s="25"/>
      <c r="N54" s="54"/>
      <c r="O54" s="54"/>
      <c r="P54" s="54"/>
      <c r="Q54" s="54"/>
      <c r="R54" s="54"/>
      <c r="S54" s="54"/>
      <c r="T54" s="54"/>
      <c r="U54" s="54"/>
      <c r="V54" s="54"/>
    </row>
    <row r="55" spans="1:22" ht="4.5" customHeight="1">
      <c r="A55" s="25"/>
      <c r="B55" s="25"/>
      <c r="C55" s="25"/>
      <c r="D55" s="25"/>
      <c r="E55" s="25"/>
      <c r="F55" s="25"/>
      <c r="G55" s="25"/>
      <c r="H55" s="69"/>
      <c r="I55" s="25"/>
      <c r="J55" s="25"/>
      <c r="K55" s="25"/>
      <c r="L55" s="25"/>
      <c r="M55" s="25"/>
      <c r="N55" s="54"/>
      <c r="O55" s="54"/>
      <c r="P55" s="54"/>
      <c r="Q55" s="54"/>
      <c r="R55" s="54"/>
      <c r="S55" s="54"/>
      <c r="T55" s="54"/>
      <c r="U55" s="54"/>
      <c r="V55" s="54"/>
    </row>
    <row r="56" spans="1:22" ht="18" customHeight="1">
      <c r="A56" s="25"/>
      <c r="B56" s="25"/>
      <c r="C56" s="25"/>
      <c r="D56" s="25"/>
      <c r="E56" s="25"/>
      <c r="F56" s="25"/>
      <c r="G56" s="25"/>
      <c r="H56" s="69"/>
      <c r="I56" s="25"/>
      <c r="J56" s="25"/>
      <c r="K56" s="25"/>
      <c r="L56" s="25"/>
      <c r="M56" s="25"/>
      <c r="N56" s="54"/>
      <c r="O56" s="54"/>
      <c r="P56" s="54"/>
      <c r="Q56" s="54"/>
      <c r="R56" s="54"/>
      <c r="S56" s="54"/>
      <c r="T56" s="54"/>
      <c r="U56" s="54"/>
      <c r="V56" s="54"/>
    </row>
    <row r="57" spans="1:22" ht="18" customHeight="1">
      <c r="A57" s="25"/>
      <c r="B57" s="25"/>
      <c r="C57" s="25"/>
      <c r="D57" s="25"/>
      <c r="E57" s="25"/>
      <c r="F57" s="25"/>
      <c r="G57" s="25"/>
      <c r="H57" s="69"/>
      <c r="I57" s="25"/>
      <c r="J57" s="25"/>
      <c r="K57" s="25"/>
      <c r="L57" s="25"/>
      <c r="M57" s="25"/>
      <c r="N57" s="54"/>
      <c r="O57" s="54"/>
      <c r="P57" s="54"/>
      <c r="Q57" s="54"/>
      <c r="R57" s="54"/>
      <c r="S57" s="54"/>
      <c r="T57" s="54"/>
      <c r="U57" s="54"/>
      <c r="V57" s="54"/>
    </row>
    <row r="58" spans="1:22" ht="4.5" customHeight="1">
      <c r="A58" s="25"/>
      <c r="B58" s="25"/>
      <c r="C58" s="25"/>
      <c r="D58" s="25"/>
      <c r="E58" s="25"/>
      <c r="F58" s="25"/>
      <c r="G58" s="25"/>
      <c r="H58" s="69"/>
      <c r="I58" s="25"/>
      <c r="J58" s="25"/>
      <c r="K58" s="25"/>
      <c r="L58" s="25"/>
      <c r="M58" s="25"/>
      <c r="N58" s="54"/>
      <c r="O58" s="54"/>
      <c r="P58" s="54"/>
      <c r="Q58" s="54"/>
      <c r="R58" s="54"/>
      <c r="S58" s="54"/>
      <c r="T58" s="54"/>
      <c r="U58" s="54"/>
      <c r="V58" s="54"/>
    </row>
    <row r="59" spans="1:22" ht="18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8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54"/>
      <c r="O60" s="54"/>
      <c r="P60" s="54"/>
      <c r="Q60" s="54"/>
      <c r="R60" s="54"/>
      <c r="S60" s="54"/>
      <c r="T60" s="54"/>
      <c r="U60" s="54"/>
      <c r="V60" s="54"/>
    </row>
    <row r="61" spans="1:22" ht="18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54"/>
      <c r="O61" s="54"/>
      <c r="P61" s="54"/>
      <c r="Q61" s="54"/>
      <c r="R61" s="54"/>
      <c r="S61" s="54"/>
      <c r="T61" s="54"/>
      <c r="U61" s="54"/>
      <c r="V61" s="54"/>
    </row>
    <row r="62" spans="1:22" ht="4.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54"/>
      <c r="O62" s="54"/>
      <c r="P62" s="54"/>
      <c r="Q62" s="54"/>
      <c r="R62" s="54"/>
      <c r="S62" s="54"/>
      <c r="T62" s="54"/>
      <c r="U62" s="54"/>
      <c r="V62" s="54"/>
    </row>
    <row r="63" spans="1:22" ht="18" customHeight="1">
      <c r="A63" s="25"/>
      <c r="B63" s="25"/>
      <c r="C63" s="25"/>
      <c r="D63" s="25"/>
      <c r="E63" s="25"/>
      <c r="F63" s="25"/>
      <c r="G63" s="25"/>
      <c r="H63" s="69"/>
      <c r="I63" s="25"/>
      <c r="J63" s="25"/>
      <c r="K63" s="25"/>
      <c r="L63" s="25"/>
      <c r="M63" s="25"/>
      <c r="N63" s="54"/>
      <c r="O63" s="54"/>
      <c r="P63" s="54"/>
      <c r="Q63" s="54"/>
      <c r="R63" s="54"/>
      <c r="S63" s="54"/>
      <c r="T63" s="54"/>
      <c r="U63" s="54"/>
      <c r="V63" s="54"/>
    </row>
    <row r="64" spans="1:22" ht="18" customHeight="1">
      <c r="A64" s="25"/>
      <c r="B64" s="25"/>
      <c r="C64" s="25"/>
      <c r="D64" s="25"/>
      <c r="E64" s="25"/>
      <c r="F64" s="25"/>
      <c r="G64" s="25"/>
      <c r="H64" s="69"/>
      <c r="I64" s="25"/>
      <c r="J64" s="25"/>
      <c r="K64" s="25"/>
      <c r="L64" s="25"/>
      <c r="M64" s="25"/>
      <c r="N64" s="54"/>
      <c r="O64" s="54"/>
      <c r="P64" s="54"/>
      <c r="Q64" s="54"/>
      <c r="R64" s="54"/>
      <c r="S64" s="54"/>
      <c r="T64" s="54"/>
      <c r="U64" s="54"/>
      <c r="V64" s="54"/>
    </row>
    <row r="65" spans="1:22" ht="18" customHeight="1">
      <c r="A65" s="25"/>
      <c r="B65" s="25"/>
      <c r="C65" s="25"/>
      <c r="D65" s="25"/>
      <c r="E65" s="25"/>
      <c r="F65" s="25"/>
      <c r="G65" s="25"/>
      <c r="H65" s="69"/>
      <c r="I65" s="25"/>
      <c r="J65" s="25"/>
      <c r="K65" s="25"/>
      <c r="L65" s="25"/>
      <c r="M65" s="25"/>
      <c r="N65" s="54"/>
      <c r="O65" s="54"/>
      <c r="P65" s="54"/>
      <c r="Q65" s="54"/>
      <c r="R65" s="54"/>
      <c r="S65" s="54"/>
      <c r="T65" s="54"/>
      <c r="U65" s="54"/>
      <c r="V65" s="54"/>
    </row>
    <row r="66" spans="1:22" ht="18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54"/>
      <c r="O66" s="54"/>
      <c r="P66" s="54"/>
      <c r="Q66" s="54"/>
      <c r="R66" s="54"/>
      <c r="S66" s="54"/>
      <c r="T66" s="54"/>
      <c r="U66" s="54"/>
      <c r="V66" s="54"/>
    </row>
    <row r="67" spans="1:22" ht="18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54"/>
      <c r="O67" s="54"/>
      <c r="P67" s="54"/>
      <c r="Q67" s="54"/>
      <c r="R67" s="54"/>
      <c r="S67" s="54"/>
      <c r="T67" s="54"/>
      <c r="U67" s="54"/>
      <c r="V67" s="54"/>
    </row>
    <row r="68" spans="1:22" ht="18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8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8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8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8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8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8" customHeight="1">
      <c r="A74" s="25"/>
      <c r="B74" s="25"/>
      <c r="C74" s="25"/>
      <c r="D74" s="48"/>
      <c r="E74" s="48"/>
      <c r="F74" s="48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8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8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8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18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8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18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8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8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8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spans="1:22" ht="18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1:22" ht="18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2" ht="18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2" ht="18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1:22" ht="18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1:22" ht="18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1:22" ht="18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1:22" ht="18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1:22" ht="18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1:22" ht="18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1:22" ht="18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spans="1:22" ht="18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1:22" ht="18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spans="1:22" ht="18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spans="1:22" ht="18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spans="1:22" ht="18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spans="1:22" ht="18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2" ht="18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1:22" ht="18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1:22" ht="18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1:22" ht="18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1:22" ht="18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1:22" ht="18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1:22" ht="18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1:22" ht="18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1:22" ht="18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1:22" ht="18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1:22" ht="18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1:22" ht="18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1:22" ht="18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1:22" ht="18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1:22" ht="18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1:22" ht="18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1:22" ht="18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22" ht="18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22" ht="18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22" ht="18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ht="18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22" ht="18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22" ht="18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22" ht="18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22" ht="18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22" ht="18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22" ht="18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22" ht="18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 ht="18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ht="18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 ht="18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 ht="18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 ht="18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 ht="18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 ht="18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ht="18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 ht="18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 ht="18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 ht="18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:22" ht="18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1:22" ht="18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:22" ht="18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1:22" ht="18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:22" ht="18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1:22" ht="18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1:22" ht="18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1:22" ht="18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1:22" ht="18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:22" ht="18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1:22" ht="18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1:22" ht="18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1:22" ht="18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1:22" ht="18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1:22" ht="18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1:22" ht="18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1:22" ht="18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1:22" ht="18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1:22" ht="18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1:22" ht="18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1:22" ht="18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1:22" ht="18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1:22" ht="18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1:22" ht="18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1:22" ht="18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1:22" ht="18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1:22" ht="18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1:22" ht="18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:22" ht="18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1:22" ht="18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1:22" ht="18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1:22" ht="18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1:22" ht="18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1:22" ht="18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1:22" ht="18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1:22" ht="18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1:22" ht="18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1:22" ht="18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1:22" ht="18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</row>
    <row r="179" spans="1:22" ht="18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</row>
    <row r="180" spans="1:22" ht="18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</row>
    <row r="181" spans="1:22" ht="18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</row>
    <row r="182" spans="1:22" ht="18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:22" ht="18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</row>
    <row r="184" spans="1:22" ht="18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</row>
    <row r="185" spans="1:22" ht="18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</row>
    <row r="186" spans="1:22" ht="18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</row>
    <row r="187" spans="1:22" ht="18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</row>
    <row r="188" spans="1:22" ht="18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</row>
    <row r="189" spans="1:22" ht="18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</row>
    <row r="190" spans="1:22" ht="18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</row>
    <row r="191" spans="1:22" ht="18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</row>
    <row r="192" spans="1:22" ht="18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</row>
    <row r="193" spans="1:22" ht="18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</row>
    <row r="194" spans="1:22" ht="18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</row>
    <row r="195" spans="1:22" ht="18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</row>
    <row r="196" spans="1:22" ht="18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</row>
    <row r="197" spans="1:22" ht="18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</row>
    <row r="198" spans="1:22" ht="18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</row>
    <row r="199" spans="1:22" ht="18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</row>
    <row r="200" spans="1:22" ht="18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</row>
    <row r="201" spans="1:22" ht="18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</row>
    <row r="202" spans="1:22" ht="18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</row>
    <row r="203" spans="1:22" ht="18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</row>
    <row r="204" spans="1:22" ht="18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</row>
    <row r="205" spans="1:22" ht="18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</row>
    <row r="206" spans="1:22" ht="18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</row>
    <row r="207" spans="1:22" ht="18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</row>
    <row r="208" spans="1:22" ht="18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</row>
    <row r="209" spans="1:22" ht="18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</row>
    <row r="210" spans="1:22" ht="18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</row>
    <row r="211" spans="1:22" ht="18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</row>
    <row r="212" spans="1:22" ht="18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</row>
    <row r="213" spans="1:22" ht="18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</row>
    <row r="214" spans="1:22" ht="18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</row>
    <row r="215" spans="1:22" ht="18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</row>
    <row r="216" spans="1:22" ht="18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</row>
    <row r="217" spans="1:22" ht="18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</row>
    <row r="218" spans="1:22" ht="18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</row>
    <row r="219" spans="1:22" ht="18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</row>
    <row r="220" spans="1:22" ht="18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</row>
    <row r="221" spans="1:22" ht="18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</row>
    <row r="222" spans="1:22" ht="18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</row>
    <row r="223" spans="1:22" ht="18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</row>
    <row r="224" spans="1:22" ht="18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</row>
    <row r="225" spans="1:22" ht="18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</row>
    <row r="226" spans="1:22" ht="15.75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</row>
    <row r="227" spans="1:22" ht="15.75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</row>
    <row r="228" spans="1:22" ht="15.75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</row>
    <row r="229" spans="1:22" ht="15.75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 ht="15.75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</row>
    <row r="231" spans="1:22" ht="15.75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</row>
    <row r="232" spans="1:22" ht="15.75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</row>
    <row r="233" spans="1:22" ht="15.75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</row>
    <row r="234" spans="1:22" ht="15.75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</row>
    <row r="235" spans="1:22" ht="15.75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 ht="15.75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</row>
    <row r="237" spans="1:22" ht="15.75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</row>
    <row r="238" spans="1:22" ht="15.75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 ht="15.75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</row>
    <row r="240" spans="1:22" ht="15.75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</row>
    <row r="241" spans="1:22" ht="15.75" customHeight="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ht="15.75" customHeight="1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</row>
    <row r="243" spans="1:22" ht="15.75" customHeight="1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</row>
    <row r="244" spans="1:22" ht="15.75" customHeight="1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</row>
    <row r="245" spans="1:22" ht="15.75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</row>
    <row r="246" spans="1:22" ht="15.75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</row>
    <row r="247" spans="1:22" ht="15.75" customHeight="1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</row>
    <row r="248" spans="1:22" ht="15.75" customHeight="1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</row>
    <row r="249" spans="1:22" ht="15.75" customHeight="1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</row>
    <row r="250" spans="1:22" ht="15.75" customHeight="1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</row>
    <row r="251" spans="1:22" ht="15.75" customHeight="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</row>
    <row r="252" spans="1:22" ht="15.75" customHeight="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</row>
    <row r="253" spans="1:22" ht="15.75" customHeight="1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</row>
    <row r="254" spans="1:22" ht="15.75" customHeight="1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</row>
    <row r="255" spans="1:22" ht="15.75" customHeight="1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</row>
    <row r="256" spans="1:22" ht="15.75" customHeight="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</row>
    <row r="257" spans="1:22" ht="15.75" customHeight="1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</row>
    <row r="258" spans="1:22" ht="15.75" customHeight="1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</row>
    <row r="259" spans="1:22" ht="15.75" customHeight="1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</row>
    <row r="260" spans="1:22" ht="15.75" customHeight="1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</row>
    <row r="261" spans="1:22" ht="15.75" customHeigh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</row>
    <row r="262" spans="1:22" ht="15.75" customHeight="1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</row>
    <row r="263" spans="1:22" ht="15.75" customHeight="1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</row>
    <row r="264" spans="1:22" ht="15.75" customHeight="1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</row>
    <row r="265" spans="1:22" ht="15.75" customHeight="1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</row>
    <row r="266" spans="1:22" ht="15.75" customHeight="1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</row>
    <row r="267" spans="1:22" ht="15.75" customHeight="1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</row>
    <row r="268" spans="1:22" ht="15.75" customHeight="1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</row>
    <row r="269" spans="1:22" ht="15.75" customHeight="1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</row>
    <row r="270" spans="1:22" ht="15.75" customHeight="1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</row>
    <row r="271" spans="1:22" ht="15.75" customHeight="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</row>
    <row r="272" spans="1:22" ht="15.75" customHeight="1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</row>
    <row r="273" spans="1:22" ht="15.75" customHeight="1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</row>
    <row r="274" spans="1:22" ht="15.75" customHeight="1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</row>
    <row r="275" spans="1:22" ht="15.75" customHeight="1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</row>
    <row r="276" spans="1:22" ht="15.75" customHeight="1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</row>
    <row r="277" spans="1:22" ht="15.75" customHeight="1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</row>
    <row r="278" spans="1:22" ht="15.75" customHeight="1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</row>
    <row r="279" spans="1:22" ht="15.75" customHeight="1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</row>
    <row r="280" spans="1:22" ht="15.75" customHeight="1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</row>
    <row r="281" spans="1:22" ht="15.75" customHeight="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</row>
    <row r="282" spans="1:22" ht="15.75" customHeight="1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</row>
    <row r="283" spans="1:22" ht="15.75" customHeight="1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</row>
    <row r="284" spans="1:22" ht="15.75" customHeight="1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</row>
    <row r="285" spans="1:22" ht="15.75" customHeight="1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</row>
    <row r="286" spans="1:22" ht="15.75" customHeight="1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</row>
    <row r="287" spans="1:22" ht="15.75" customHeight="1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</row>
    <row r="288" spans="1:22" ht="15.75" customHeight="1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</row>
    <row r="289" spans="1:22" ht="15.75" customHeight="1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</row>
    <row r="290" spans="1:22" ht="15.75" customHeight="1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</row>
    <row r="291" spans="1:22" ht="15.75" customHeight="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</row>
    <row r="292" spans="1:22" ht="15.75" customHeight="1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</row>
    <row r="293" spans="1:22" ht="15.75" customHeight="1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</row>
    <row r="294" spans="1:22" ht="15.75" customHeight="1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</row>
    <row r="295" spans="1:22" ht="15.75" customHeight="1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</row>
    <row r="296" spans="1:22" ht="15.75" customHeight="1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</row>
    <row r="297" spans="1:22" ht="15.75" customHeight="1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</row>
    <row r="298" spans="1:22" ht="15.75" customHeight="1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</row>
    <row r="299" spans="1:22" ht="15.75" customHeight="1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</row>
    <row r="300" spans="1:22" ht="15.75" customHeight="1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</row>
    <row r="301" spans="1:22" ht="15.75" customHeight="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</row>
    <row r="302" spans="1:22" ht="15.75" customHeight="1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</row>
    <row r="303" spans="1:22" ht="15.75" customHeight="1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</row>
    <row r="304" spans="1:22" ht="15.75" customHeight="1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</row>
    <row r="305" spans="1:22" ht="15.75" customHeight="1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</row>
    <row r="306" spans="1:22" ht="15.75" customHeight="1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</row>
    <row r="307" spans="1:22" ht="15.75" customHeight="1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</row>
    <row r="308" spans="1:22" ht="15.75" customHeight="1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</row>
    <row r="309" spans="1:22" ht="15.75" customHeight="1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</row>
    <row r="310" spans="1:22" ht="15.75" customHeight="1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</row>
    <row r="311" spans="1:22" ht="15.75" customHeight="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</row>
    <row r="312" spans="1:22" ht="15.75" customHeight="1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</row>
    <row r="313" spans="1:22" ht="15.75" customHeight="1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</row>
    <row r="314" spans="1:22" ht="15.75" customHeight="1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</row>
    <row r="315" spans="1:22" ht="15.75" customHeight="1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</row>
    <row r="316" spans="1:22" ht="15.75" customHeight="1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</row>
    <row r="317" spans="1:22" ht="15.75" customHeight="1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</row>
    <row r="318" spans="1:22" ht="15.75" customHeight="1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</row>
    <row r="319" spans="1:22" ht="15.75" customHeight="1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</row>
    <row r="320" spans="1:22" ht="15.75" customHeight="1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</row>
    <row r="321" spans="1:22" ht="15.75" customHeight="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</row>
    <row r="322" spans="1:22" ht="15.75" customHeight="1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</row>
    <row r="323" spans="1:22" ht="15.75" customHeight="1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</row>
    <row r="324" spans="1:22" ht="15.75" customHeight="1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</row>
    <row r="325" spans="1:22" ht="15.75" customHeigh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</row>
    <row r="326" spans="1:22" ht="15.75" customHeight="1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</row>
    <row r="327" spans="1:22" ht="15.75" customHeight="1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</row>
    <row r="328" spans="1:22" ht="15.75" customHeight="1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</row>
    <row r="329" spans="1:22" ht="15.75" customHeight="1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</row>
    <row r="330" spans="1:22" ht="15.75" customHeight="1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</row>
    <row r="331" spans="1:22" ht="15.75" customHeight="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</row>
    <row r="332" spans="1:22" ht="15.75" customHeight="1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</row>
    <row r="333" spans="1:22" ht="15.75" customHeight="1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</row>
    <row r="334" spans="1:22" ht="15.75" customHeight="1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</row>
    <row r="335" spans="1:22" ht="15.75" customHeight="1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</row>
    <row r="336" spans="1:22" ht="15.75" customHeight="1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</row>
    <row r="337" spans="1:22" ht="15.75" customHeight="1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</row>
    <row r="338" spans="1:22" ht="15.75" customHeight="1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</row>
    <row r="339" spans="1:22" ht="15.75" customHeight="1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</row>
    <row r="340" spans="1:22" ht="15.75" customHeight="1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</row>
    <row r="341" spans="1:22" ht="15.75" customHeight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</row>
    <row r="342" spans="1:22" ht="15.75" customHeight="1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</row>
    <row r="343" spans="1:22" ht="15.75" customHeight="1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</row>
    <row r="344" spans="1:22" ht="15.75" customHeight="1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</row>
    <row r="345" spans="1:22" ht="15.75" customHeight="1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</row>
    <row r="346" spans="1:22" ht="15.75" customHeight="1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</row>
    <row r="347" spans="1:22" ht="15.75" customHeight="1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</row>
    <row r="348" spans="1:22" ht="15.75" customHeight="1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</row>
    <row r="349" spans="1:22" ht="15.75" customHeight="1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</row>
    <row r="350" spans="1:22" ht="15.75" customHeight="1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</row>
    <row r="351" spans="1:22" ht="15.75" customHeight="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</row>
    <row r="352" spans="1:22" ht="15.75" customHeight="1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</row>
    <row r="353" spans="1:22" ht="15.75" customHeight="1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</row>
    <row r="354" spans="1:22" ht="15.75" customHeight="1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</row>
    <row r="355" spans="1:22" ht="15.75" customHeight="1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</row>
    <row r="356" spans="1:22" ht="15.75" customHeight="1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</row>
    <row r="357" spans="1:22" ht="15.75" customHeight="1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</row>
    <row r="358" spans="1:22" ht="15.75" customHeight="1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</row>
    <row r="359" spans="1:22" ht="15.75" customHeight="1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</row>
    <row r="360" spans="1:22" ht="15.75" customHeight="1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</row>
    <row r="361" spans="1:22" ht="15.75" customHeight="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</row>
    <row r="362" spans="1:22" ht="15.75" customHeight="1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</row>
    <row r="363" spans="1:22" ht="15.75" customHeight="1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</row>
    <row r="364" spans="1:22" ht="15.75" customHeight="1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</row>
    <row r="365" spans="1:22" ht="15.75" customHeight="1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</row>
    <row r="366" spans="1:22" ht="15.75" customHeight="1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</row>
    <row r="367" spans="1:22" ht="15.75" customHeight="1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</row>
    <row r="368" spans="1:22" ht="15.75" customHeight="1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</row>
    <row r="369" spans="1:22" ht="15.75" customHeight="1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</row>
    <row r="370" spans="1:22" ht="15.75" customHeight="1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</row>
    <row r="371" spans="1:22" ht="15.75" customHeight="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</row>
    <row r="372" spans="1:22" ht="15.75" customHeight="1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</row>
    <row r="373" spans="1:22" ht="15.75" customHeight="1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</row>
    <row r="374" spans="1:22" ht="15.75" customHeight="1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</row>
    <row r="375" spans="1:22" ht="15.75" customHeight="1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</row>
    <row r="376" spans="1:22" ht="15.75" customHeight="1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</row>
    <row r="377" spans="1:22" ht="15.75" customHeight="1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</row>
    <row r="378" spans="1:22" ht="15.75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</row>
    <row r="379" spans="1:22" ht="15.75" customHeight="1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</row>
    <row r="380" spans="1:22" ht="15.75" customHeight="1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</row>
    <row r="381" spans="1:22" ht="15.75" customHeight="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</row>
    <row r="382" spans="1:22" ht="15.75" customHeight="1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</row>
    <row r="383" spans="1:22" ht="15.75" customHeight="1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</row>
    <row r="384" spans="1:22" ht="15.75" customHeight="1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</row>
    <row r="385" spans="1:22" ht="15.75" customHeight="1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</row>
    <row r="386" spans="1:22" ht="15.75" customHeight="1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</row>
    <row r="387" spans="1:22" ht="15.75" customHeight="1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</row>
    <row r="388" spans="1:22" ht="15.75" customHeight="1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</row>
    <row r="389" spans="1:22" ht="15.75" customHeigh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</row>
    <row r="390" spans="1:22" ht="15.75" customHeight="1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</row>
    <row r="391" spans="1:22" ht="15.75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</row>
    <row r="392" spans="1:22" ht="15.75" customHeight="1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</row>
    <row r="393" spans="1:22" ht="15.75" customHeight="1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</row>
    <row r="394" spans="1:22" ht="15.75" customHeight="1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</row>
    <row r="395" spans="1:22" ht="15.75" customHeight="1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</row>
    <row r="396" spans="1:22" ht="15.75" customHeight="1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</row>
    <row r="397" spans="1:22" ht="15.75" customHeight="1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</row>
    <row r="398" spans="1:22" ht="15.75" customHeight="1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</row>
    <row r="399" spans="1:22" ht="15.75" customHeight="1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</row>
    <row r="400" spans="1:22" ht="15.75" customHeight="1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</row>
    <row r="401" spans="1:22" ht="15.75" customHeight="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</row>
    <row r="402" spans="1:22" ht="15.75" customHeight="1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</row>
    <row r="403" spans="1:22" ht="15.75" customHeight="1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</row>
    <row r="404" spans="1:22" ht="15.75" customHeight="1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</row>
    <row r="405" spans="1:22" ht="15.75" customHeight="1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</row>
    <row r="406" spans="1:22" ht="15.75" customHeight="1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</row>
    <row r="407" spans="1:22" ht="15.75" customHeight="1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</row>
    <row r="408" spans="1:22" ht="15.75" customHeight="1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</row>
    <row r="409" spans="1:22" ht="15.75" customHeight="1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</row>
    <row r="410" spans="1:22" ht="15.75" customHeight="1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</row>
    <row r="411" spans="1:22" ht="15.75" customHeight="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</row>
    <row r="412" spans="1:22" ht="15.75" customHeight="1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</row>
    <row r="413" spans="1:22" ht="15.75" customHeight="1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</row>
    <row r="414" spans="1:22" ht="15.75" customHeight="1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</row>
    <row r="415" spans="1:22" ht="15.75" customHeight="1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</row>
    <row r="416" spans="1:22" ht="15.75" customHeight="1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</row>
    <row r="417" spans="1:22" ht="15.75" customHeight="1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</row>
    <row r="418" spans="1:22" ht="15.75" customHeight="1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</row>
    <row r="419" spans="1:22" ht="15.75" customHeight="1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</row>
    <row r="420" spans="1:22" ht="15.75" customHeight="1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</row>
    <row r="421" spans="1:22" ht="15.75" customHeight="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</row>
    <row r="422" spans="1:22" ht="15.75" customHeight="1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</row>
    <row r="423" spans="1:22" ht="15.75" customHeight="1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</row>
    <row r="424" spans="1:22" ht="15.75" customHeight="1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</row>
    <row r="425" spans="1:22" ht="15.75" customHeight="1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</row>
    <row r="426" spans="1:22" ht="15.75" customHeight="1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</row>
    <row r="427" spans="1:22" ht="15.75" customHeight="1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</row>
    <row r="428" spans="1:22" ht="15.75" customHeight="1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</row>
    <row r="429" spans="1:22" ht="15.75" customHeight="1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</row>
    <row r="430" spans="1:22" ht="15.75" customHeight="1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</row>
    <row r="431" spans="1:22" ht="15.75" customHeight="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</row>
    <row r="432" spans="1:22" ht="15.75" customHeight="1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</row>
    <row r="433" spans="1:22" ht="15.75" customHeight="1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</row>
    <row r="434" spans="1:22" ht="15.75" customHeight="1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</row>
    <row r="435" spans="1:22" ht="15.75" customHeight="1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</row>
    <row r="436" spans="1:22" ht="15.75" customHeight="1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</row>
    <row r="437" spans="1:22" ht="15.75" customHeight="1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</row>
    <row r="438" spans="1:22" ht="15.75" customHeight="1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</row>
    <row r="439" spans="1:22" ht="15.75" customHeight="1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</row>
    <row r="440" spans="1:22" ht="15.75" customHeight="1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</row>
    <row r="441" spans="1:22" ht="15.75" customHeight="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</row>
    <row r="442" spans="1:22" ht="15.75" customHeight="1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</row>
    <row r="443" spans="1:22" ht="15.75" customHeight="1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</row>
    <row r="444" spans="1:22" ht="15.75" customHeight="1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</row>
    <row r="445" spans="1:22" ht="15.75" customHeight="1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</row>
    <row r="446" spans="1:22" ht="15.75" customHeight="1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</row>
    <row r="447" spans="1:22" ht="15.75" customHeight="1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</row>
    <row r="448" spans="1:22" ht="15.75" customHeight="1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</row>
    <row r="449" spans="1:22" ht="15.75" customHeight="1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</row>
    <row r="450" spans="1:22" ht="15.75" customHeight="1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</row>
    <row r="451" spans="1:22" ht="15.75" customHeight="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</row>
    <row r="452" spans="1:22" ht="15.75" customHeight="1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</row>
    <row r="453" spans="1:22" ht="15.75" customHeigh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</row>
    <row r="454" spans="1:22" ht="15.75" customHeight="1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</row>
    <row r="455" spans="1:22" ht="15.75" customHeight="1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</row>
    <row r="456" spans="1:22" ht="15.75" customHeight="1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</row>
    <row r="457" spans="1:22" ht="15.75" customHeight="1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</row>
    <row r="458" spans="1:22" ht="15.75" customHeight="1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</row>
    <row r="459" spans="1:22" ht="15.75" customHeight="1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</row>
    <row r="460" spans="1:22" ht="15.75" customHeight="1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</row>
    <row r="461" spans="1:22" ht="15.75" customHeight="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</row>
    <row r="462" spans="1:22" ht="15.75" customHeight="1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</row>
    <row r="463" spans="1:22" ht="15.75" customHeight="1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</row>
    <row r="464" spans="1:22" ht="15.75" customHeight="1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</row>
    <row r="465" spans="1:22" ht="15.75" customHeight="1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</row>
    <row r="466" spans="1:22" ht="15.75" customHeight="1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</row>
    <row r="467" spans="1:22" ht="15.75" customHeight="1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</row>
    <row r="468" spans="1:22" ht="15.75" customHeight="1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</row>
    <row r="469" spans="1:22" ht="15.75" customHeight="1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</row>
    <row r="470" spans="1:22" ht="15.75" customHeight="1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</row>
    <row r="471" spans="1:22" ht="15.75" customHeight="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</row>
    <row r="472" spans="1:22" ht="15.75" customHeight="1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</row>
    <row r="473" spans="1:22" ht="15.75" customHeight="1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</row>
    <row r="474" spans="1:22" ht="15.75" customHeight="1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</row>
    <row r="475" spans="1:22" ht="15.75" customHeight="1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</row>
    <row r="476" spans="1:22" ht="15.75" customHeight="1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</row>
    <row r="477" spans="1:22" ht="15.75" customHeight="1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</row>
    <row r="478" spans="1:22" ht="15.75" customHeight="1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</row>
    <row r="479" spans="1:22" ht="15.75" customHeight="1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</row>
    <row r="480" spans="1:22" ht="15.75" customHeight="1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</row>
    <row r="481" spans="1:22" ht="15.75" customHeight="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</row>
    <row r="482" spans="1:22" ht="15.75" customHeight="1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</row>
    <row r="483" spans="1:22" ht="15.75" customHeight="1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</row>
    <row r="484" spans="1:22" ht="15.75" customHeight="1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</row>
    <row r="485" spans="1:22" ht="15.75" customHeight="1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</row>
    <row r="486" spans="1:22" ht="15.75" customHeight="1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</row>
    <row r="487" spans="1:22" ht="15.75" customHeight="1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</row>
    <row r="488" spans="1:22" ht="15.75" customHeight="1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</row>
    <row r="489" spans="1:22" ht="15.75" customHeight="1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</row>
    <row r="490" spans="1:22" ht="15.75" customHeight="1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</row>
    <row r="491" spans="1:22" ht="15.7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</row>
    <row r="492" spans="1:22" ht="15.7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</row>
    <row r="493" spans="1:22" ht="15.7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</row>
    <row r="494" spans="1:22" ht="15.7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</row>
    <row r="495" spans="1:22" ht="15.7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</row>
    <row r="496" spans="1:22" ht="15.75" customHeight="1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</row>
    <row r="497" spans="1:22" ht="15.75" customHeight="1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</row>
    <row r="498" spans="1:22" ht="15.75" customHeight="1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</row>
    <row r="499" spans="1:22" ht="15.75" customHeight="1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</row>
    <row r="500" spans="1:22" ht="15.75" customHeight="1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</row>
    <row r="501" spans="1:22" ht="15.75" customHeight="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</row>
    <row r="502" spans="1:22" ht="15.75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</row>
    <row r="503" spans="1:22" ht="15.75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</row>
    <row r="504" spans="1:22" ht="15.75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</row>
    <row r="505" spans="1:22" ht="15.75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</row>
    <row r="506" spans="1:22" ht="15.75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</row>
    <row r="507" spans="1:22" ht="15.75" customHeight="1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</row>
    <row r="508" spans="1:22" ht="15.75" customHeight="1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</row>
    <row r="509" spans="1:22" ht="15.75" customHeight="1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</row>
    <row r="510" spans="1:22" ht="15.75" customHeight="1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</row>
    <row r="511" spans="1:22" ht="15.75" customHeight="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</row>
    <row r="512" spans="1:22" ht="15.75" customHeight="1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</row>
    <row r="513" spans="1:22" ht="15.75" customHeight="1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</row>
    <row r="514" spans="1:22" ht="15.75" customHeight="1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</row>
    <row r="515" spans="1:22" ht="15.75" customHeight="1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</row>
    <row r="516" spans="1:22" ht="15.75" customHeight="1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</row>
    <row r="517" spans="1:22" ht="15.75" customHeigh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</row>
    <row r="518" spans="1:22" ht="15.75" customHeight="1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</row>
    <row r="519" spans="1:22" ht="15.75" customHeight="1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</row>
    <row r="520" spans="1:22" ht="15.75" customHeight="1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</row>
    <row r="521" spans="1:22" ht="15.75" customHeight="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</row>
    <row r="522" spans="1:22" ht="15.75" customHeight="1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</row>
    <row r="523" spans="1:22" ht="15.75" customHeight="1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</row>
    <row r="524" spans="1:22" ht="15.75" customHeight="1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</row>
    <row r="525" spans="1:22" ht="15.75" customHeight="1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</row>
    <row r="526" spans="1:22" ht="15.75" customHeight="1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</row>
    <row r="527" spans="1:22" ht="15.75" customHeight="1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</row>
    <row r="528" spans="1:22" ht="15.75" customHeight="1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</row>
    <row r="529" spans="1:22" ht="15.75" customHeight="1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</row>
    <row r="530" spans="1:22" ht="15.75" customHeight="1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</row>
    <row r="531" spans="1:22" ht="15.75" customHeight="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</row>
    <row r="532" spans="1:22" ht="15.75" customHeight="1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</row>
    <row r="533" spans="1:22" ht="15.75" customHeight="1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</row>
    <row r="534" spans="1:22" ht="15.75" customHeight="1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</row>
    <row r="535" spans="1:22" ht="15.75" customHeight="1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</row>
    <row r="536" spans="1:22" ht="15.75" customHeight="1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</row>
    <row r="537" spans="1:22" ht="15.75" customHeight="1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</row>
    <row r="538" spans="1:22" ht="15.75" customHeight="1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</row>
    <row r="539" spans="1:22" ht="15.75" customHeight="1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</row>
    <row r="540" spans="1:22" ht="15.75" customHeight="1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</row>
    <row r="541" spans="1:22" ht="15.75" customHeight="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</row>
    <row r="542" spans="1:22" ht="15.75" customHeight="1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</row>
    <row r="543" spans="1:22" ht="15.75" customHeight="1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</row>
    <row r="544" spans="1:22" ht="15.75" customHeight="1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</row>
    <row r="545" spans="1:22" ht="15.75" customHeight="1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</row>
    <row r="546" spans="1:22" ht="15.75" customHeight="1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</row>
    <row r="547" spans="1:22" ht="15.75" customHeight="1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</row>
    <row r="548" spans="1:22" ht="15.75" customHeight="1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</row>
    <row r="549" spans="1:22" ht="15.75" customHeight="1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</row>
    <row r="550" spans="1:22" ht="15.75" customHeight="1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</row>
    <row r="551" spans="1:22" ht="15.75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</row>
    <row r="552" spans="1:22" ht="15.75" customHeight="1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</row>
    <row r="553" spans="1:22" ht="15.75" customHeight="1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</row>
    <row r="554" spans="1:22" ht="15.75" customHeight="1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</row>
    <row r="555" spans="1:22" ht="15.75" customHeight="1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</row>
    <row r="556" spans="1:22" ht="15.75" customHeight="1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</row>
    <row r="557" spans="1:22" ht="15.75" customHeight="1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</row>
    <row r="558" spans="1:22" ht="15.75" customHeight="1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</row>
    <row r="559" spans="1:22" ht="15.75" customHeight="1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</row>
    <row r="560" spans="1:22" ht="15.75" customHeight="1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</row>
    <row r="561" spans="1:22" ht="15.75" customHeight="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</row>
    <row r="562" spans="1:22" ht="15.75" customHeight="1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</row>
    <row r="563" spans="1:22" ht="15.75" customHeight="1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</row>
    <row r="564" spans="1:22" ht="15.75" customHeight="1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</row>
    <row r="565" spans="1:22" ht="15.75" customHeight="1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</row>
    <row r="566" spans="1:22" ht="15.75" customHeight="1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</row>
    <row r="567" spans="1:22" ht="15.75" customHeight="1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</row>
    <row r="568" spans="1:22" ht="15.75" customHeight="1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</row>
    <row r="569" spans="1:22" ht="15.75" customHeight="1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</row>
    <row r="570" spans="1:22" ht="15.75" customHeight="1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</row>
    <row r="571" spans="1:22" ht="15.75" customHeight="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</row>
    <row r="572" spans="1:22" ht="15.75" customHeight="1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</row>
    <row r="573" spans="1:22" ht="15.75" customHeight="1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</row>
    <row r="574" spans="1:22" ht="15.75" customHeight="1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</row>
    <row r="575" spans="1:22" ht="15.75" customHeight="1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</row>
    <row r="576" spans="1:22" ht="15.75" customHeight="1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</row>
    <row r="577" spans="1:22" ht="15.75" customHeight="1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</row>
    <row r="578" spans="1:22" ht="15.75" customHeight="1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</row>
    <row r="579" spans="1:22" ht="15.75" customHeight="1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</row>
    <row r="580" spans="1:22" ht="15.75" customHeight="1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</row>
    <row r="581" spans="1:22" ht="15.75" customHeigh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</row>
    <row r="582" spans="1:22" ht="15.75" customHeight="1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</row>
    <row r="583" spans="1:22" ht="15.75" customHeight="1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</row>
    <row r="584" spans="1:22" ht="15.75" customHeight="1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</row>
    <row r="585" spans="1:22" ht="15.75" customHeight="1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</row>
    <row r="586" spans="1:22" ht="15.75" customHeight="1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</row>
    <row r="587" spans="1:22" ht="15.75" customHeight="1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</row>
    <row r="588" spans="1:22" ht="15.75" customHeight="1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</row>
    <row r="589" spans="1:22" ht="15.75" customHeight="1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</row>
    <row r="590" spans="1:22" ht="15.75" customHeight="1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</row>
    <row r="591" spans="1:22" ht="15.75" customHeight="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</row>
    <row r="592" spans="1:22" ht="15.75" customHeight="1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</row>
    <row r="593" spans="1:22" ht="15.75" customHeight="1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</row>
    <row r="594" spans="1:22" ht="15.75" customHeight="1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</row>
    <row r="595" spans="1:22" ht="15.75" customHeight="1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</row>
    <row r="596" spans="1:22" ht="15.75" customHeight="1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</row>
    <row r="597" spans="1:22" ht="15.75" customHeight="1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</row>
    <row r="598" spans="1:22" ht="15.75" customHeight="1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</row>
    <row r="599" spans="1:22" ht="15.75" customHeight="1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</row>
    <row r="600" spans="1:22" ht="15.75" customHeight="1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</row>
    <row r="601" spans="1:22" ht="15.75" customHeight="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</row>
    <row r="602" spans="1:22" ht="15.75" customHeight="1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</row>
    <row r="603" spans="1:22" ht="15.75" customHeight="1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</row>
    <row r="604" spans="1:22" ht="15.75" customHeight="1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</row>
    <row r="605" spans="1:22" ht="15.75" customHeight="1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</row>
    <row r="606" spans="1:22" ht="15.75" customHeight="1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</row>
    <row r="607" spans="1:22" ht="15.75" customHeight="1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</row>
    <row r="608" spans="1:22" ht="15.75" customHeight="1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</row>
    <row r="609" spans="1:22" ht="15.75" customHeight="1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</row>
    <row r="610" spans="1:22" ht="15.75" customHeight="1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</row>
    <row r="611" spans="1:22" ht="15.75" customHeight="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</row>
    <row r="612" spans="1:22" ht="15.75" customHeight="1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</row>
    <row r="613" spans="1:22" ht="15.75" customHeight="1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</row>
    <row r="614" spans="1:22" ht="15.75" customHeight="1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</row>
    <row r="615" spans="1:22" ht="15.75" customHeight="1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</row>
    <row r="616" spans="1:22" ht="15.75" customHeight="1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</row>
    <row r="617" spans="1:22" ht="15.75" customHeight="1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</row>
    <row r="618" spans="1:22" ht="15.75" customHeight="1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</row>
    <row r="619" spans="1:22" ht="15.75" customHeight="1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</row>
    <row r="620" spans="1:22" ht="15.75" customHeight="1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</row>
    <row r="621" spans="1:22" ht="15.75" customHeight="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</row>
    <row r="622" spans="1:22" ht="15.75" customHeight="1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</row>
    <row r="623" spans="1:22" ht="15.75" customHeight="1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</row>
    <row r="624" spans="1:22" ht="15.75" customHeight="1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</row>
    <row r="625" spans="1:22" ht="15.75" customHeight="1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</row>
    <row r="626" spans="1:22" ht="15.75" customHeight="1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</row>
    <row r="627" spans="1:22" ht="15.75" customHeight="1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</row>
    <row r="628" spans="1:22" ht="15.75" customHeight="1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</row>
    <row r="629" spans="1:22" ht="15.75" customHeight="1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</row>
    <row r="630" spans="1:22" ht="15.75" customHeight="1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</row>
    <row r="631" spans="1:22" ht="15.75" customHeight="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</row>
    <row r="632" spans="1:22" ht="15.75" customHeight="1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</row>
    <row r="633" spans="1:22" ht="15.75" customHeight="1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</row>
    <row r="634" spans="1:22" ht="15.75" customHeight="1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</row>
    <row r="635" spans="1:22" ht="15.75" customHeight="1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</row>
    <row r="636" spans="1:22" ht="15.75" customHeight="1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</row>
    <row r="637" spans="1:22" ht="15.75" customHeight="1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</row>
    <row r="638" spans="1:22" ht="15.75" customHeight="1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</row>
    <row r="639" spans="1:22" ht="15.75" customHeight="1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</row>
    <row r="640" spans="1:22" ht="15.75" customHeight="1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</row>
    <row r="641" spans="1:22" ht="15.75" customHeight="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</row>
    <row r="642" spans="1:22" ht="15.75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</row>
    <row r="643" spans="1:22" ht="15.75" customHeight="1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</row>
    <row r="644" spans="1:22" ht="15.75" customHeight="1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</row>
    <row r="645" spans="1:22" ht="15.75" customHeigh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</row>
    <row r="646" spans="1:22" ht="15.75" customHeight="1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</row>
    <row r="647" spans="1:22" ht="15.75" customHeight="1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</row>
    <row r="648" spans="1:22" ht="15.75" customHeight="1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</row>
    <row r="649" spans="1:22" ht="15.75" customHeight="1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</row>
    <row r="650" spans="1:22" ht="15.75" customHeight="1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</row>
    <row r="651" spans="1:22" ht="15.75" customHeight="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</row>
    <row r="652" spans="1:22" ht="15.75" customHeight="1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</row>
    <row r="653" spans="1:22" ht="15.75" customHeight="1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</row>
    <row r="654" spans="1:22" ht="15.75" customHeight="1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</row>
    <row r="655" spans="1:22" ht="15.75" customHeight="1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</row>
    <row r="656" spans="1:22" ht="15.75" customHeight="1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</row>
    <row r="657" spans="1:22" ht="15.75" customHeight="1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</row>
    <row r="658" spans="1:22" ht="15.75" customHeight="1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</row>
    <row r="659" spans="1:22" ht="15.75" customHeight="1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</row>
    <row r="660" spans="1:22" ht="15.75" customHeight="1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</row>
    <row r="661" spans="1:22" ht="15.75" customHeight="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</row>
    <row r="662" spans="1:22" ht="15.75" customHeight="1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</row>
    <row r="663" spans="1:22" ht="15.75" customHeight="1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</row>
    <row r="664" spans="1:22" ht="15.75" customHeight="1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</row>
    <row r="665" spans="1:22" ht="15.75" customHeight="1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</row>
    <row r="666" spans="1:22" ht="15.75" customHeight="1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</row>
    <row r="667" spans="1:22" ht="15.75" customHeight="1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</row>
    <row r="668" spans="1:22" ht="15.75" customHeight="1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</row>
    <row r="669" spans="1:22" ht="15.75" customHeight="1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</row>
    <row r="670" spans="1:22" ht="15.75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</row>
    <row r="671" spans="1:22" ht="15.75" customHeight="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</row>
    <row r="672" spans="1:22" ht="15.75" customHeight="1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</row>
    <row r="673" spans="1:22" ht="15.75" customHeight="1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</row>
    <row r="674" spans="1:22" ht="15.75" customHeight="1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</row>
    <row r="675" spans="1:22" ht="15.75" customHeight="1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</row>
    <row r="676" spans="1:22" ht="15.75" customHeight="1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</row>
    <row r="677" spans="1:22" ht="15.75" customHeight="1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</row>
    <row r="678" spans="1:22" ht="15.75" customHeight="1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</row>
    <row r="679" spans="1:22" ht="15.75" customHeight="1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</row>
    <row r="680" spans="1:22" ht="15.75" customHeight="1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</row>
    <row r="681" spans="1:22" ht="15.75" customHeight="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</row>
    <row r="682" spans="1:22" ht="15.75" customHeight="1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</row>
    <row r="683" spans="1:22" ht="15.75" customHeight="1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</row>
    <row r="684" spans="1:22" ht="15.75" customHeight="1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</row>
    <row r="685" spans="1:22" ht="15.75" customHeight="1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</row>
    <row r="686" spans="1:22" ht="15.75" customHeight="1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</row>
    <row r="687" spans="1:22" ht="15.75" customHeight="1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</row>
    <row r="688" spans="1:22" ht="15.75" customHeight="1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</row>
    <row r="689" spans="1:22" ht="15.75" customHeight="1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</row>
    <row r="690" spans="1:22" ht="15.75" customHeight="1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</row>
    <row r="691" spans="1:22" ht="15.75" customHeight="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</row>
    <row r="692" spans="1:22" ht="15.75" customHeight="1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</row>
    <row r="693" spans="1:22" ht="15.75" customHeight="1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</row>
    <row r="694" spans="1:22" ht="15.75" customHeight="1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</row>
    <row r="695" spans="1:22" ht="15.75" customHeight="1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</row>
    <row r="696" spans="1:22" ht="15.75" customHeight="1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</row>
    <row r="697" spans="1:22" ht="15.75" customHeight="1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</row>
    <row r="698" spans="1:22" ht="15.75" customHeight="1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</row>
    <row r="699" spans="1:22" ht="15.75" customHeight="1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</row>
    <row r="700" spans="1:22" ht="15.75" customHeight="1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</row>
    <row r="701" spans="1:22" ht="15.75" customHeight="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</row>
    <row r="702" spans="1:22" ht="15.75" customHeight="1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</row>
    <row r="703" spans="1:22" ht="15.75" customHeight="1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</row>
    <row r="704" spans="1:22" ht="15.75" customHeight="1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</row>
    <row r="705" spans="1:22" ht="15.75" customHeight="1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</row>
    <row r="706" spans="1:22" ht="15.75" customHeight="1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</row>
    <row r="707" spans="1:22" ht="15.75" customHeight="1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</row>
    <row r="708" spans="1:22" ht="15.75" customHeight="1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</row>
    <row r="709" spans="1:22" ht="15.75" customHeigh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</row>
    <row r="710" spans="1:22" ht="15.75" customHeight="1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</row>
    <row r="711" spans="1:22" ht="15.75" customHeight="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</row>
    <row r="712" spans="1:22" ht="15.75" customHeight="1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</row>
    <row r="713" spans="1:22" ht="15.75" customHeight="1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</row>
    <row r="714" spans="1:22" ht="15.75" customHeight="1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</row>
    <row r="715" spans="1:22" ht="15.75" customHeight="1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</row>
    <row r="716" spans="1:22" ht="15.75" customHeight="1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</row>
    <row r="717" spans="1:22" ht="15.75" customHeight="1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</row>
    <row r="718" spans="1:22" ht="15.75" customHeight="1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</row>
    <row r="719" spans="1:22" ht="15.75" customHeight="1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</row>
    <row r="720" spans="1:22" ht="15.75" customHeight="1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</row>
    <row r="721" spans="1:22" ht="15.75" customHeight="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</row>
    <row r="722" spans="1:22" ht="15.75" customHeight="1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</row>
    <row r="723" spans="1:22" ht="15.75" customHeight="1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</row>
    <row r="724" spans="1:22" ht="15.75" customHeight="1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</row>
    <row r="725" spans="1:22" ht="15.75" customHeight="1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</row>
    <row r="726" spans="1:22" ht="15.75" customHeight="1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</row>
    <row r="727" spans="1:22" ht="15.75" customHeight="1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</row>
    <row r="728" spans="1:22" ht="15.75" customHeight="1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</row>
    <row r="729" spans="1:22" ht="15.75" customHeight="1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</row>
    <row r="730" spans="1:22" ht="15.75" customHeight="1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</row>
    <row r="731" spans="1:22" ht="15.75" customHeight="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</row>
    <row r="732" spans="1:22" ht="15.75" customHeight="1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</row>
    <row r="733" spans="1:22" ht="15.75" customHeight="1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</row>
    <row r="734" spans="1:22" ht="15.75" customHeight="1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</row>
    <row r="735" spans="1:22" ht="15.75" customHeight="1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</row>
    <row r="736" spans="1:22" ht="15.75" customHeight="1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</row>
    <row r="737" spans="1:22" ht="15.75" customHeight="1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</row>
    <row r="738" spans="1:22" ht="15.75" customHeight="1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</row>
    <row r="739" spans="1:22" ht="15.75" customHeight="1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</row>
    <row r="740" spans="1:22" ht="15.75" customHeight="1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</row>
    <row r="741" spans="1:22" ht="15.75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</row>
    <row r="742" spans="1:22" ht="15.75" customHeight="1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</row>
    <row r="743" spans="1:22" ht="15.75" customHeight="1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</row>
    <row r="744" spans="1:22" ht="15.75" customHeight="1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</row>
    <row r="745" spans="1:22" ht="15.75" customHeight="1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</row>
    <row r="746" spans="1:22" ht="15.75" customHeight="1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</row>
    <row r="747" spans="1:22" ht="15.75" customHeight="1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</row>
    <row r="748" spans="1:22" ht="15.75" customHeight="1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</row>
    <row r="749" spans="1:22" ht="15.75" customHeight="1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</row>
    <row r="750" spans="1:22" ht="15.75" customHeight="1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</row>
    <row r="751" spans="1:22" ht="15.75" customHeight="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</row>
    <row r="752" spans="1:22" ht="15.75" customHeight="1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</row>
    <row r="753" spans="1:22" ht="15.75" customHeight="1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</row>
    <row r="754" spans="1:22" ht="15.75" customHeight="1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</row>
    <row r="755" spans="1:22" ht="15.75" customHeight="1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</row>
    <row r="756" spans="1:22" ht="15.75" customHeight="1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</row>
    <row r="757" spans="1:22" ht="15.75" customHeight="1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</row>
    <row r="758" spans="1:22" ht="15.75" customHeight="1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</row>
    <row r="759" spans="1:22" ht="15.75" customHeight="1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</row>
    <row r="760" spans="1:22" ht="15.75" customHeight="1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</row>
    <row r="761" spans="1:22" ht="15.75" customHeight="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</row>
    <row r="762" spans="1:22" ht="15.75" customHeight="1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</row>
    <row r="763" spans="1:22" ht="15.75" customHeight="1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</row>
    <row r="764" spans="1:22" ht="15.75" customHeight="1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</row>
    <row r="765" spans="1:22" ht="15.75" customHeight="1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</row>
    <row r="766" spans="1:22" ht="15.75" customHeight="1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</row>
    <row r="767" spans="1:22" ht="15.75" customHeight="1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</row>
    <row r="768" spans="1:22" ht="15.75" customHeight="1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</row>
    <row r="769" spans="1:22" ht="15.75" customHeight="1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</row>
    <row r="770" spans="1:22" ht="15.75" customHeight="1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</row>
    <row r="771" spans="1:22" ht="15.75" customHeight="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</row>
    <row r="772" spans="1:22" ht="15.75" customHeight="1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</row>
    <row r="773" spans="1:22" ht="15.75" customHeigh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</row>
    <row r="774" spans="1:22" ht="15.75" customHeight="1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</row>
    <row r="775" spans="1:22" ht="15.75" customHeight="1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</row>
    <row r="776" spans="1:22" ht="15.75" customHeight="1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</row>
    <row r="777" spans="1:22" ht="15.75" customHeight="1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</row>
    <row r="778" spans="1:22" ht="15.75" customHeight="1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</row>
    <row r="779" spans="1:22" ht="15.75" customHeight="1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</row>
    <row r="780" spans="1:22" ht="15.75" customHeight="1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</row>
    <row r="781" spans="1:22" ht="15.75" customHeight="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</row>
    <row r="782" spans="1:22" ht="15.75" customHeight="1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</row>
    <row r="783" spans="1:22" ht="15.75" customHeight="1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</row>
    <row r="784" spans="1:22" ht="15.75" customHeight="1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</row>
    <row r="785" spans="1:22" ht="15.75" customHeight="1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</row>
    <row r="786" spans="1:22" ht="15.75" customHeight="1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</row>
    <row r="787" spans="1:22" ht="15.75" customHeight="1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</row>
    <row r="788" spans="1:22" ht="15.75" customHeight="1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</row>
    <row r="789" spans="1:22" ht="15.75" customHeight="1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</row>
    <row r="790" spans="1:22" ht="15.75" customHeight="1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</row>
    <row r="791" spans="1:22" ht="15.75" customHeight="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</row>
    <row r="792" spans="1:22" ht="15.75" customHeight="1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</row>
    <row r="793" spans="1:22" ht="15.75" customHeight="1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</row>
    <row r="794" spans="1:22" ht="15.75" customHeight="1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</row>
    <row r="795" spans="1:22" ht="15.75" customHeight="1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</row>
    <row r="796" spans="1:22" ht="15.75" customHeight="1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</row>
    <row r="797" spans="1:22" ht="15.75" customHeight="1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</row>
    <row r="798" spans="1:22" ht="15.75" customHeight="1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</row>
    <row r="799" spans="1:22" ht="15.75" customHeight="1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</row>
    <row r="800" spans="1:22" ht="15.75" customHeight="1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</row>
    <row r="801" spans="1:22" ht="15.75" customHeight="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</row>
    <row r="802" spans="1:22" ht="15.75" customHeight="1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</row>
    <row r="803" spans="1:22" ht="15.75" customHeight="1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</row>
    <row r="804" spans="1:22" ht="15.75" customHeight="1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</row>
    <row r="805" spans="1:22" ht="15.75" customHeight="1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</row>
    <row r="806" spans="1:22" ht="15.75" customHeight="1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</row>
    <row r="807" spans="1:22" ht="15.75" customHeight="1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</row>
    <row r="808" spans="1:22" ht="15.75" customHeight="1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</row>
    <row r="809" spans="1:22" ht="15.75" customHeight="1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</row>
    <row r="810" spans="1:22" ht="15.75" customHeight="1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</row>
    <row r="811" spans="1:22" ht="15.75" customHeight="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</row>
    <row r="812" spans="1:22" ht="15.75" customHeight="1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</row>
    <row r="813" spans="1:22" ht="15.75" customHeight="1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</row>
    <row r="814" spans="1:22" ht="15.75" customHeight="1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</row>
    <row r="815" spans="1:22" ht="15.75" customHeight="1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</row>
    <row r="816" spans="1:22" ht="15.75" customHeight="1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</row>
    <row r="817" spans="1:22" ht="15.75" customHeight="1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</row>
    <row r="818" spans="1:22" ht="15.75" customHeight="1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</row>
    <row r="819" spans="1:22" ht="15.75" customHeight="1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</row>
    <row r="820" spans="1:22" ht="15.75" customHeight="1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</row>
    <row r="821" spans="1:22" ht="15.75" customHeight="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</row>
    <row r="822" spans="1:22" ht="15.75" customHeight="1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</row>
    <row r="823" spans="1:22" ht="15.75" customHeight="1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</row>
    <row r="824" spans="1:22" ht="15.75" customHeight="1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</row>
    <row r="825" spans="1:22" ht="15.75" customHeight="1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</row>
    <row r="826" spans="1:22" ht="15.75" customHeight="1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</row>
    <row r="827" spans="1:22" ht="15.75" customHeight="1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</row>
    <row r="828" spans="1:22" ht="15.75" customHeight="1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</row>
    <row r="829" spans="1:22" ht="15.75" customHeight="1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</row>
    <row r="830" spans="1:22" ht="15.75" customHeight="1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</row>
    <row r="831" spans="1:22" ht="15.75" customHeight="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</row>
    <row r="832" spans="1:22" ht="15.75" customHeight="1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</row>
    <row r="833" spans="1:22" ht="15.75" customHeight="1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</row>
    <row r="834" spans="1:22" ht="15.75" customHeight="1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</row>
    <row r="835" spans="1:22" ht="15.75" customHeight="1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</row>
    <row r="836" spans="1:22" ht="15.75" customHeight="1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</row>
    <row r="837" spans="1:22" ht="15.75" customHeigh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</row>
    <row r="838" spans="1:22" ht="15.75" customHeight="1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</row>
    <row r="839" spans="1:22" ht="15.75" customHeight="1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</row>
    <row r="840" spans="1:22" ht="15.75" customHeight="1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</row>
    <row r="841" spans="1:22" ht="15.75" customHeight="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</row>
    <row r="842" spans="1:22" ht="15.75" customHeight="1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</row>
    <row r="843" spans="1:22" ht="15.75" customHeight="1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</row>
    <row r="844" spans="1:22" ht="15.75" customHeight="1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</row>
    <row r="845" spans="1:22" ht="15.75" customHeight="1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</row>
    <row r="846" spans="1:22" ht="15.75" customHeight="1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</row>
    <row r="847" spans="1:22" ht="15.75" customHeight="1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</row>
    <row r="848" spans="1:22" ht="15.75" customHeight="1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</row>
    <row r="849" spans="1:22" ht="15.75" customHeight="1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</row>
    <row r="850" spans="1:22" ht="15.75" customHeight="1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</row>
    <row r="851" spans="1:22" ht="15.75" customHeight="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</row>
    <row r="852" spans="1:22" ht="15.75" customHeight="1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</row>
    <row r="853" spans="1:22" ht="15.75" customHeight="1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</row>
    <row r="854" spans="1:22" ht="15.75" customHeight="1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</row>
    <row r="855" spans="1:22" ht="15.75" customHeight="1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</row>
    <row r="856" spans="1:22" ht="15.75" customHeight="1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</row>
    <row r="857" spans="1:22" ht="15.75" customHeight="1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</row>
    <row r="858" spans="1:22" ht="15.75" customHeight="1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</row>
    <row r="859" spans="1:22" ht="15.75" customHeight="1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</row>
    <row r="860" spans="1:22" ht="15.75" customHeight="1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</row>
    <row r="861" spans="1:22" ht="15.75" customHeight="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</row>
    <row r="862" spans="1:22" ht="15.75" customHeight="1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</row>
    <row r="863" spans="1:22" ht="15.75" customHeight="1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</row>
    <row r="864" spans="1:22" ht="15.75" customHeight="1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</row>
    <row r="865" spans="1:22" ht="15.75" customHeight="1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</row>
    <row r="866" spans="1:22" ht="15.75" customHeight="1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</row>
    <row r="867" spans="1:22" ht="15.75" customHeight="1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</row>
    <row r="868" spans="1:22" ht="15.75" customHeight="1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</row>
    <row r="869" spans="1:22" ht="15.75" customHeight="1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</row>
    <row r="870" spans="1:22" ht="15.75" customHeight="1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</row>
    <row r="871" spans="1:22" ht="15.75" customHeight="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</row>
    <row r="872" spans="1:22" ht="15.75" customHeight="1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</row>
    <row r="873" spans="1:22" ht="15.75" customHeight="1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</row>
    <row r="874" spans="1:22" ht="15.75" customHeight="1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</row>
    <row r="875" spans="1:22" ht="15.75" customHeight="1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</row>
    <row r="876" spans="1:22" ht="15.75" customHeight="1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</row>
    <row r="877" spans="1:22" ht="15.75" customHeight="1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</row>
    <row r="878" spans="1:22" ht="15.75" customHeight="1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</row>
    <row r="879" spans="1:22" ht="15.75" customHeight="1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</row>
    <row r="880" spans="1:22" ht="15.75" customHeight="1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</row>
    <row r="881" spans="1:22" ht="15.75" customHeight="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</row>
    <row r="882" spans="1:22" ht="15.75" customHeight="1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</row>
    <row r="883" spans="1:22" ht="15.75" customHeight="1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</row>
    <row r="884" spans="1:22" ht="15.75" customHeight="1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</row>
    <row r="885" spans="1:22" ht="15.75" customHeight="1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</row>
    <row r="886" spans="1:22" ht="15.75" customHeight="1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</row>
    <row r="887" spans="1:22" ht="15.75" customHeight="1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</row>
    <row r="888" spans="1:22" ht="15.75" customHeight="1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</row>
    <row r="889" spans="1:22" ht="15.75" customHeight="1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</row>
    <row r="890" spans="1:22" ht="15.75" customHeight="1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</row>
    <row r="891" spans="1:22" ht="15.75" customHeight="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</row>
    <row r="892" spans="1:22" ht="15.75" customHeight="1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</row>
    <row r="893" spans="1:22" ht="15.75" customHeight="1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</row>
    <row r="894" spans="1:22" ht="15.75" customHeight="1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</row>
    <row r="895" spans="1:22" ht="15.75" customHeight="1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</row>
    <row r="896" spans="1:22" ht="15.75" customHeight="1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</row>
    <row r="897" spans="1:22" ht="15.75" customHeight="1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</row>
    <row r="898" spans="1:22" ht="15.75" customHeight="1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</row>
    <row r="899" spans="1:22" ht="15.75" customHeight="1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</row>
    <row r="900" spans="1:22" ht="15.75" customHeight="1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</row>
    <row r="901" spans="1:22" ht="15.75" customHeigh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</row>
    <row r="902" spans="1:22" ht="15.75" customHeight="1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</row>
    <row r="903" spans="1:22" ht="15.75" customHeight="1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</row>
    <row r="904" spans="1:22" ht="15.75" customHeight="1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</row>
    <row r="905" spans="1:22" ht="15.75" customHeight="1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</row>
    <row r="906" spans="1:22" ht="15.75" customHeight="1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</row>
    <row r="907" spans="1:22" ht="15.75" customHeight="1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</row>
    <row r="908" spans="1:22" ht="15.75" customHeight="1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</row>
    <row r="909" spans="1:22" ht="15.75" customHeight="1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</row>
    <row r="910" spans="1:22" ht="15.75" customHeight="1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</row>
    <row r="911" spans="1:22" ht="15.75" customHeight="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</row>
    <row r="912" spans="1:22" ht="15.75" customHeight="1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</row>
    <row r="913" spans="1:22" ht="15.75" customHeight="1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</row>
    <row r="914" spans="1:22" ht="15.75" customHeight="1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</row>
    <row r="915" spans="1:22" ht="15.75" customHeight="1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</row>
    <row r="916" spans="1:22" ht="15.75" customHeight="1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</row>
    <row r="917" spans="1:22" ht="15.75" customHeight="1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</row>
    <row r="918" spans="1:22" ht="15.75" customHeight="1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</row>
    <row r="919" spans="1:22" ht="15.75" customHeight="1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</row>
    <row r="920" spans="1:22" ht="15.75" customHeight="1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</row>
    <row r="921" spans="1:22" ht="15.75" customHeight="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</row>
    <row r="922" spans="1:22" ht="15.75" customHeight="1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</row>
    <row r="923" spans="1:22" ht="15.75" customHeight="1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</row>
    <row r="924" spans="1:22" ht="15.75" customHeight="1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</row>
    <row r="925" spans="1:22" ht="15.75" customHeight="1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</row>
    <row r="926" spans="1:22" ht="15.75" customHeight="1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</row>
    <row r="927" spans="1:22" ht="15.75" customHeight="1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</row>
    <row r="928" spans="1:22" ht="15.75" customHeight="1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</row>
    <row r="929" spans="1:22" ht="15.75" customHeight="1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</row>
    <row r="930" spans="1:22" ht="15.75" customHeight="1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</row>
    <row r="931" spans="1:22" ht="15.75" customHeight="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</row>
    <row r="932" spans="1:22" ht="15.75" customHeight="1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</row>
    <row r="933" spans="1:22" ht="15.75" customHeight="1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</row>
    <row r="934" spans="1:22" ht="15.75" customHeight="1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</row>
    <row r="935" spans="1:22" ht="15.75" customHeight="1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</row>
    <row r="936" spans="1:22" ht="15.75" customHeight="1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</row>
    <row r="937" spans="1:22" ht="15.75" customHeight="1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</row>
    <row r="938" spans="1:22" ht="15.75" customHeight="1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</row>
    <row r="939" spans="1:22" ht="15.75" customHeight="1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</row>
    <row r="940" spans="1:22" ht="15.75" customHeight="1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</row>
    <row r="941" spans="1:22" ht="15.75" customHeight="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</row>
    <row r="942" spans="1:22" ht="15.75" customHeight="1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</row>
    <row r="943" spans="1:22" ht="15.75" customHeight="1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</row>
    <row r="944" spans="1:22" ht="15.75" customHeight="1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</row>
    <row r="945" spans="1:22" ht="15.75" customHeight="1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</row>
    <row r="946" spans="1:22" ht="15.75" customHeight="1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</row>
    <row r="947" spans="1:22" ht="15.75" customHeight="1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</row>
    <row r="948" spans="1:22" ht="15.75" customHeight="1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</row>
    <row r="949" spans="1:22" ht="15.75" customHeight="1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</row>
    <row r="950" spans="1:22" ht="15.75" customHeight="1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</row>
    <row r="951" spans="1:22" ht="15.75" customHeight="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</row>
    <row r="952" spans="1:22" ht="15.75" customHeight="1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</row>
    <row r="953" spans="1:22" ht="15.75" customHeight="1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</row>
    <row r="954" spans="1:22" ht="15.75" customHeight="1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</row>
    <row r="955" spans="1:22" ht="15.75" customHeight="1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</row>
    <row r="956" spans="1:22" ht="15.75" customHeight="1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</row>
    <row r="957" spans="1:22" ht="15.75" customHeight="1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</row>
    <row r="958" spans="1:22" ht="15.75" customHeight="1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</row>
    <row r="959" spans="1:22" ht="15.75" customHeight="1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</row>
    <row r="960" spans="1:22" ht="15.75" customHeight="1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</row>
    <row r="961" spans="1:22" ht="15.75" customHeight="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</row>
    <row r="962" spans="1:22" ht="15.75" customHeight="1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</row>
    <row r="963" spans="1:22" ht="15.75" customHeight="1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</row>
    <row r="964" spans="1:22" ht="15.75" customHeight="1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</row>
    <row r="965" spans="1:22" ht="15.75" customHeigh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</row>
    <row r="966" spans="1:22" ht="15.75" customHeight="1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</row>
    <row r="967" spans="1:22" ht="15.75" customHeight="1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</row>
    <row r="968" spans="1:22" ht="15.75" customHeight="1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</row>
    <row r="969" spans="1:22" ht="15.75" customHeight="1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</row>
    <row r="970" spans="1:22" ht="15.75" customHeight="1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</row>
    <row r="971" spans="1:22" ht="15.75" customHeight="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</row>
    <row r="972" spans="1:22" ht="15.75" customHeight="1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</row>
    <row r="973" spans="1:22" ht="15.75" customHeight="1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</row>
    <row r="974" spans="1:22" ht="15.75" customHeight="1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</row>
    <row r="975" spans="1:22" ht="15.75" customHeight="1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</row>
    <row r="976" spans="1:22" ht="15.75" customHeight="1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</row>
    <row r="977" spans="1:22" ht="15.75" customHeight="1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</row>
    <row r="978" spans="1:22" ht="15.75" customHeight="1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</row>
    <row r="979" spans="1:22" ht="15.75" customHeight="1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</row>
    <row r="980" spans="1:22" ht="15.75" customHeight="1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</row>
    <row r="981" spans="1:22" ht="15.75" customHeight="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</row>
    <row r="982" spans="1:22" ht="15.75" customHeight="1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</row>
    <row r="983" spans="1:22" ht="15.75" customHeight="1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</row>
    <row r="984" spans="1:22" ht="15.75" customHeight="1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</row>
    <row r="985" spans="1:22" ht="15.75" customHeight="1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</row>
    <row r="986" spans="1:22" ht="15.75" customHeight="1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</row>
    <row r="987" spans="1:22" ht="15.75" customHeight="1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</row>
    <row r="988" spans="1:22" ht="15.75" customHeight="1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</row>
    <row r="989" spans="1:22" ht="15.75" customHeight="1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</row>
    <row r="990" spans="1:22" ht="15.75" customHeight="1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</row>
    <row r="991" spans="1:22" ht="15.75" customHeight="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</row>
    <row r="992" spans="1:22" ht="15.75" customHeight="1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</row>
    <row r="993" spans="1:22" ht="15.75" customHeight="1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</row>
    <row r="994" spans="1:22" ht="15.75" customHeight="1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</row>
    <row r="995" spans="1:22" ht="15.75" customHeight="1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</row>
    <row r="996" spans="1:22" ht="15.75" customHeight="1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</row>
    <row r="997" spans="1:22" ht="15.75" customHeight="1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</row>
    <row r="998" spans="1:22" ht="15.75" customHeight="1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</row>
    <row r="999" spans="1:22" ht="15.75" customHeight="1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</row>
    <row r="1000" spans="1:22" ht="15.75" customHeight="1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</row>
  </sheetData>
  <sheetProtection algorithmName="SHA-512" hashValue="i2cYoS1x8zcnkSfCVjj4DevuLEMHwxUAUg8sLFn4quo2QphoTetgcRdRTYu8+fh91Z5tWc5XtDqphMDbJpdFpQ==" saltValue="6V9frU0OwkR+QUjlf2Z9Lw==" spinCount="100000" sheet="1" objects="1" scenarios="1"/>
  <mergeCells count="58">
    <mergeCell ref="A1:J1"/>
    <mergeCell ref="A3:J4"/>
    <mergeCell ref="A6:B6"/>
    <mergeCell ref="C6:J6"/>
    <mergeCell ref="A8:B8"/>
    <mergeCell ref="C8:J8"/>
    <mergeCell ref="A10:B10"/>
    <mergeCell ref="C10:D10"/>
    <mergeCell ref="A12:B12"/>
    <mergeCell ref="C12:D12"/>
    <mergeCell ref="A16:B16"/>
    <mergeCell ref="C16:D16"/>
    <mergeCell ref="A24:B24"/>
    <mergeCell ref="C24:D24"/>
    <mergeCell ref="F24:G24"/>
    <mergeCell ref="I24:J24"/>
    <mergeCell ref="A17:B17"/>
    <mergeCell ref="C17:D17"/>
    <mergeCell ref="A18:B18"/>
    <mergeCell ref="C18:D18"/>
    <mergeCell ref="A20:J20"/>
    <mergeCell ref="A21:J21"/>
    <mergeCell ref="G18:H18"/>
    <mergeCell ref="C22:D22"/>
    <mergeCell ref="F22:G23"/>
    <mergeCell ref="I22:J23"/>
    <mergeCell ref="A23:B23"/>
    <mergeCell ref="C23:D23"/>
    <mergeCell ref="I28:J28"/>
    <mergeCell ref="A25:B25"/>
    <mergeCell ref="C25:D25"/>
    <mergeCell ref="F25:G25"/>
    <mergeCell ref="I25:J25"/>
    <mergeCell ref="A26:B26"/>
    <mergeCell ref="C26:D26"/>
    <mergeCell ref="F26:G26"/>
    <mergeCell ref="I26:J26"/>
    <mergeCell ref="A27:B27"/>
    <mergeCell ref="C27:D27"/>
    <mergeCell ref="A28:B28"/>
    <mergeCell ref="C28:D28"/>
    <mergeCell ref="F28:G28"/>
    <mergeCell ref="E33:H33"/>
    <mergeCell ref="A51:J51"/>
    <mergeCell ref="A29:B29"/>
    <mergeCell ref="C29:D29"/>
    <mergeCell ref="F29:G29"/>
    <mergeCell ref="I29:J29"/>
    <mergeCell ref="A30:B30"/>
    <mergeCell ref="C30:D30"/>
    <mergeCell ref="F30:G30"/>
    <mergeCell ref="I30:J30"/>
    <mergeCell ref="C32:D32"/>
    <mergeCell ref="C33:D33"/>
    <mergeCell ref="A46:J46"/>
    <mergeCell ref="A48:J48"/>
    <mergeCell ref="A50:J50"/>
    <mergeCell ref="E32:H32"/>
  </mergeCells>
  <conditionalFormatting sqref="I10">
    <cfRule type="expression" dxfId="4" priority="1">
      <formula>$G$10="X"</formula>
    </cfRule>
  </conditionalFormatting>
  <dataValidations count="1">
    <dataValidation type="list" allowBlank="1" showErrorMessage="1" sqref="C10" xr:uid="{3DB450FE-3D41-4B28-BE31-8C5CC3BBB606}">
      <formula1>"Hourly,Weekly,Bi-weekly,Semi-monthly,Monthly,Annual"</formula1>
    </dataValidation>
  </dataValidations>
  <pageMargins left="0.25" right="0.25395430579964851" top="0.25" bottom="0.25" header="0" footer="0"/>
  <pageSetup paperSize="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CCE6-89B0-4745-B129-6AB4B821FE5F}">
  <sheetPr>
    <tabColor rgb="FF1D3439"/>
    <outlinePr summaryBelow="0" summaryRight="0"/>
  </sheetPr>
  <dimension ref="A1:C46"/>
  <sheetViews>
    <sheetView showGridLines="0" workbookViewId="0">
      <pane ySplit="1" topLeftCell="A2" activePane="bottomLeft" state="frozen"/>
      <selection activeCell="L23" sqref="L23"/>
      <selection pane="bottomLeft" activeCell="A3" sqref="A3:C3"/>
    </sheetView>
  </sheetViews>
  <sheetFormatPr defaultColWidth="14.42578125" defaultRowHeight="15" customHeight="1"/>
  <cols>
    <col min="1" max="1" width="58.5703125" style="17" customWidth="1"/>
    <col min="2" max="2" width="9.5703125" style="17" customWidth="1"/>
    <col min="3" max="3" width="42" style="17" customWidth="1"/>
    <col min="4" max="16384" width="14.42578125" style="17"/>
  </cols>
  <sheetData>
    <row r="1" spans="1:3" ht="69.75" customHeight="1">
      <c r="A1" s="177" t="s">
        <v>28</v>
      </c>
      <c r="B1" s="169"/>
      <c r="C1" s="169"/>
    </row>
    <row r="2" spans="1:3" ht="2.25" customHeight="1">
      <c r="A2" s="6"/>
      <c r="B2" s="7"/>
      <c r="C2" s="7"/>
    </row>
    <row r="3" spans="1:3" ht="30.75" customHeight="1">
      <c r="A3" s="170" t="s">
        <v>29</v>
      </c>
      <c r="B3" s="171"/>
      <c r="C3" s="171"/>
    </row>
    <row r="4" spans="1:3" ht="21.75" customHeight="1">
      <c r="A4" s="18" t="s">
        <v>30</v>
      </c>
      <c r="B4" s="178"/>
      <c r="C4" s="179"/>
    </row>
    <row r="5" spans="1:3" ht="21.75" customHeight="1">
      <c r="A5" s="19" t="s">
        <v>31</v>
      </c>
      <c r="B5" s="20"/>
      <c r="C5" s="21"/>
    </row>
    <row r="6" spans="1:3" ht="21.75" hidden="1" customHeight="1">
      <c r="A6" s="22" t="s">
        <v>32</v>
      </c>
      <c r="B6" s="180">
        <v>275000</v>
      </c>
      <c r="C6" s="181"/>
    </row>
    <row r="7" spans="1:3" ht="21.75" hidden="1" customHeight="1">
      <c r="A7" s="22" t="s">
        <v>33</v>
      </c>
      <c r="B7" s="180">
        <v>275000</v>
      </c>
      <c r="C7" s="181"/>
    </row>
    <row r="8" spans="1:3" ht="21.75" customHeight="1">
      <c r="A8" s="23" t="s">
        <v>34</v>
      </c>
      <c r="B8" s="176"/>
      <c r="C8" s="175"/>
    </row>
    <row r="9" spans="1:3" ht="6.75" customHeight="1">
      <c r="A9" s="168"/>
      <c r="B9" s="169"/>
      <c r="C9" s="24"/>
    </row>
    <row r="10" spans="1:3" ht="30.75" customHeight="1">
      <c r="A10" s="170" t="s">
        <v>35</v>
      </c>
      <c r="B10" s="171"/>
      <c r="C10" s="171"/>
    </row>
    <row r="11" spans="1:3" ht="21.75" customHeight="1">
      <c r="A11" s="18" t="s">
        <v>36</v>
      </c>
      <c r="B11" s="176"/>
      <c r="C11" s="175"/>
    </row>
    <row r="12" spans="1:3" ht="21.75" hidden="1" customHeight="1">
      <c r="A12" s="18" t="s">
        <v>37</v>
      </c>
      <c r="B12" s="173">
        <v>0</v>
      </c>
      <c r="C12" s="167"/>
    </row>
    <row r="13" spans="1:3" ht="21.75" hidden="1" customHeight="1">
      <c r="A13" s="18" t="s">
        <v>38</v>
      </c>
      <c r="B13" s="173">
        <v>0</v>
      </c>
      <c r="C13" s="167"/>
    </row>
    <row r="14" spans="1:3" ht="21.75" hidden="1" customHeight="1">
      <c r="A14" s="18" t="s">
        <v>39</v>
      </c>
      <c r="B14" s="173">
        <v>0</v>
      </c>
      <c r="C14" s="167"/>
    </row>
    <row r="15" spans="1:3" ht="21.75" customHeight="1">
      <c r="A15" s="18" t="s">
        <v>40</v>
      </c>
      <c r="B15" s="166">
        <f>SUM(B11:B14)</f>
        <v>0</v>
      </c>
      <c r="C15" s="167"/>
    </row>
    <row r="16" spans="1:3" ht="6.75" customHeight="1">
      <c r="A16" s="168"/>
      <c r="B16" s="169"/>
      <c r="C16" s="24"/>
    </row>
    <row r="17" spans="1:3" ht="30.75" customHeight="1">
      <c r="A17" s="170" t="s">
        <v>41</v>
      </c>
      <c r="B17" s="171"/>
      <c r="C17" s="171"/>
    </row>
    <row r="18" spans="1:3" ht="21.75" customHeight="1">
      <c r="A18" s="18" t="s">
        <v>42</v>
      </c>
      <c r="B18" s="176"/>
      <c r="C18" s="175"/>
    </row>
    <row r="19" spans="1:3" ht="21.75" hidden="1" customHeight="1">
      <c r="A19" s="18" t="s">
        <v>43</v>
      </c>
      <c r="B19" s="173">
        <v>0</v>
      </c>
      <c r="C19" s="167"/>
    </row>
    <row r="20" spans="1:3" ht="21.75" hidden="1" customHeight="1">
      <c r="A20" s="18" t="s">
        <v>44</v>
      </c>
      <c r="B20" s="173">
        <v>0</v>
      </c>
      <c r="C20" s="167"/>
    </row>
    <row r="21" spans="1:3" ht="21.75" hidden="1" customHeight="1">
      <c r="A21" s="18" t="s">
        <v>45</v>
      </c>
      <c r="B21" s="173">
        <v>0</v>
      </c>
      <c r="C21" s="167"/>
    </row>
    <row r="22" spans="1:3" ht="21.75" hidden="1" customHeight="1">
      <c r="A22" s="18" t="s">
        <v>46</v>
      </c>
      <c r="B22" s="173">
        <v>0</v>
      </c>
      <c r="C22" s="167"/>
    </row>
    <row r="23" spans="1:3" ht="21.75" customHeight="1">
      <c r="A23" s="18" t="s">
        <v>47</v>
      </c>
      <c r="B23" s="166">
        <f>SUM(B18:B22)</f>
        <v>0</v>
      </c>
      <c r="C23" s="167"/>
    </row>
    <row r="24" spans="1:3" ht="6.75" customHeight="1">
      <c r="A24" s="168"/>
      <c r="B24" s="169"/>
      <c r="C24" s="24"/>
    </row>
    <row r="25" spans="1:3" ht="30.75" customHeight="1">
      <c r="A25" s="170" t="s">
        <v>48</v>
      </c>
      <c r="B25" s="171"/>
      <c r="C25" s="171"/>
    </row>
    <row r="26" spans="1:3" ht="21.75" customHeight="1">
      <c r="A26" s="18" t="s">
        <v>49</v>
      </c>
      <c r="B26" s="174"/>
      <c r="C26" s="175"/>
    </row>
    <row r="27" spans="1:3" ht="21.75" customHeight="1">
      <c r="A27" s="18" t="s">
        <v>47</v>
      </c>
      <c r="B27" s="166">
        <f>B26*0.14</f>
        <v>0</v>
      </c>
      <c r="C27" s="167"/>
    </row>
    <row r="28" spans="1:3" ht="6.75" customHeight="1">
      <c r="A28" s="168"/>
      <c r="B28" s="169"/>
      <c r="C28" s="24"/>
    </row>
    <row r="29" spans="1:3" ht="30.75" customHeight="1">
      <c r="A29" s="170" t="s">
        <v>50</v>
      </c>
      <c r="B29" s="171"/>
      <c r="C29" s="171"/>
    </row>
    <row r="30" spans="1:3" ht="21.75" customHeight="1">
      <c r="A30" s="18" t="s">
        <v>51</v>
      </c>
      <c r="B30" s="176"/>
      <c r="C30" s="175"/>
    </row>
    <row r="31" spans="1:3" ht="21.75" hidden="1" customHeight="1">
      <c r="A31" s="18" t="s">
        <v>52</v>
      </c>
      <c r="B31" s="173">
        <v>0</v>
      </c>
      <c r="C31" s="167"/>
    </row>
    <row r="32" spans="1:3" ht="21.75" hidden="1" customHeight="1">
      <c r="A32" s="18" t="s">
        <v>53</v>
      </c>
      <c r="B32" s="173">
        <v>0</v>
      </c>
      <c r="C32" s="167"/>
    </row>
    <row r="33" spans="1:3" ht="21.75" customHeight="1">
      <c r="A33" s="18" t="s">
        <v>47</v>
      </c>
      <c r="B33" s="166">
        <f>SUM(B30:B32)</f>
        <v>0</v>
      </c>
      <c r="C33" s="167"/>
    </row>
    <row r="34" spans="1:3" ht="6.75" customHeight="1">
      <c r="A34" s="168"/>
      <c r="B34" s="169"/>
      <c r="C34" s="24"/>
    </row>
    <row r="35" spans="1:3" ht="30.75" customHeight="1">
      <c r="A35" s="170" t="s">
        <v>54</v>
      </c>
      <c r="B35" s="171"/>
      <c r="C35" s="171"/>
    </row>
    <row r="36" spans="1:3" ht="21.75" customHeight="1">
      <c r="A36" s="18" t="s">
        <v>55</v>
      </c>
      <c r="B36" s="166" t="str">
        <f>IF(B5=1,491,IF(B5=2,823,IF(B5=3,990,IF(B5=4,1117,IF(B5=5,1158,IF(B5=6,1238,IF(B5=7,1318,"Incorrect Family Size")))))))</f>
        <v>Incorrect Family Size</v>
      </c>
      <c r="C36" s="167"/>
    </row>
    <row r="37" spans="1:3" ht="21.75" customHeight="1">
      <c r="A37" s="18" t="s">
        <v>56</v>
      </c>
      <c r="B37" s="166" t="str">
        <f>IFERROR(IF(B39&lt;43%,B36,B36*120%),0)</f>
        <v>Incorrect Family Size</v>
      </c>
      <c r="C37" s="167"/>
    </row>
    <row r="38" spans="1:3" ht="21.75" customHeight="1">
      <c r="A38" s="18" t="s">
        <v>57</v>
      </c>
      <c r="B38" s="166">
        <f>B8-B15-B23-B27-B33</f>
        <v>0</v>
      </c>
      <c r="C38" s="167"/>
    </row>
    <row r="39" spans="1:3" ht="21.75" customHeight="1">
      <c r="A39" s="18" t="s">
        <v>58</v>
      </c>
      <c r="B39" s="172">
        <f>IFERROR(SUM(B15+B23)/B8,0)</f>
        <v>0</v>
      </c>
      <c r="C39" s="167"/>
    </row>
    <row r="40" spans="1:3" ht="6.75" customHeight="1">
      <c r="A40" s="168"/>
      <c r="B40" s="169"/>
      <c r="C40" s="24"/>
    </row>
    <row r="41" spans="1:3" ht="30.75" customHeight="1">
      <c r="A41" s="170" t="s">
        <v>7</v>
      </c>
      <c r="B41" s="171"/>
      <c r="C41" s="171"/>
    </row>
    <row r="42" spans="1:3" ht="43.5" customHeight="1">
      <c r="A42" s="160" t="s">
        <v>59</v>
      </c>
      <c r="B42" s="162" t="str">
        <f>IFERROR(IF(B38&gt;B37,"👍 CONGRATULATIONS 👍 Your loan meets VA residuals","🚫 Needs Attention 🚫 It appears your loan does not meet residual guidlines"),"")</f>
        <v>🚫 Needs Attention 🚫 It appears your loan does not meet residual guidlines</v>
      </c>
      <c r="C42" s="163"/>
    </row>
    <row r="43" spans="1:3" ht="43.5" customHeight="1">
      <c r="A43" s="161"/>
      <c r="B43" s="164"/>
      <c r="C43" s="165"/>
    </row>
    <row r="44" spans="1:3" ht="43.5" customHeight="1">
      <c r="A44" s="160" t="s">
        <v>60</v>
      </c>
      <c r="B44" s="162" t="str">
        <f>IFERROR(IF(B39&lt;43%,"👍 CONGRATULATIONS 👍 Your loan is under 43 DTI","🚫 Needs Attention 🚫 Your loan is over 43% DTI. Please check residual guidlines"),"")</f>
        <v>👍 CONGRATULATIONS 👍 Your loan is under 43 DTI</v>
      </c>
      <c r="C44" s="163"/>
    </row>
    <row r="45" spans="1:3" ht="43.5" customHeight="1">
      <c r="A45" s="161"/>
      <c r="B45" s="164"/>
      <c r="C45" s="165"/>
    </row>
    <row r="46" spans="1:3" ht="15.75" customHeight="1">
      <c r="A46" s="24"/>
      <c r="B46" s="24"/>
      <c r="C46" s="24"/>
    </row>
  </sheetData>
  <sheetProtection algorithmName="SHA-512" hashValue="cKUsKHAGLbAOTFc3SmZFCNwB6zZHOuX5463f91Xw59efDBiONbcDzr38P4hKznrpC5dm0ZBa2v7LudqYRQQeHQ==" saltValue="Q0rzzqjSCzILxIuio58wUQ==" spinCount="100000" sheet="1" objects="1" scenarios="1"/>
  <mergeCells count="43">
    <mergeCell ref="B8:C8"/>
    <mergeCell ref="A1:C1"/>
    <mergeCell ref="A3:C3"/>
    <mergeCell ref="B4:C4"/>
    <mergeCell ref="B6:C6"/>
    <mergeCell ref="B7:C7"/>
    <mergeCell ref="B20:C20"/>
    <mergeCell ref="A9:B9"/>
    <mergeCell ref="A10:C10"/>
    <mergeCell ref="B11:C11"/>
    <mergeCell ref="B12:C12"/>
    <mergeCell ref="B13:C13"/>
    <mergeCell ref="B14:C14"/>
    <mergeCell ref="B15:C15"/>
    <mergeCell ref="A16:B16"/>
    <mergeCell ref="A17:C17"/>
    <mergeCell ref="B18:C18"/>
    <mergeCell ref="B19:C19"/>
    <mergeCell ref="B32:C32"/>
    <mergeCell ref="B21:C21"/>
    <mergeCell ref="B22:C22"/>
    <mergeCell ref="B23:C23"/>
    <mergeCell ref="A24:B24"/>
    <mergeCell ref="A25:C25"/>
    <mergeCell ref="B26:C26"/>
    <mergeCell ref="B27:C27"/>
    <mergeCell ref="A28:B28"/>
    <mergeCell ref="A29:C29"/>
    <mergeCell ref="B30:C30"/>
    <mergeCell ref="B31:C31"/>
    <mergeCell ref="A44:A45"/>
    <mergeCell ref="B44:C45"/>
    <mergeCell ref="B33:C33"/>
    <mergeCell ref="A34:B34"/>
    <mergeCell ref="A35:C35"/>
    <mergeCell ref="B36:C36"/>
    <mergeCell ref="B37:C37"/>
    <mergeCell ref="B38:C38"/>
    <mergeCell ref="B39:C39"/>
    <mergeCell ref="A40:B40"/>
    <mergeCell ref="A41:C41"/>
    <mergeCell ref="A42:A43"/>
    <mergeCell ref="B42:C43"/>
  </mergeCells>
  <conditionalFormatting sqref="B38:C38">
    <cfRule type="cellIs" dxfId="3" priority="1" operator="greaterThan">
      <formula>B37</formula>
    </cfRule>
    <cfRule type="cellIs" dxfId="2" priority="2" operator="lessThanOrEqual">
      <formula>B37</formula>
    </cfRule>
  </conditionalFormatting>
  <conditionalFormatting sqref="B39:C39">
    <cfRule type="cellIs" dxfId="1" priority="3" operator="lessThan">
      <formula>0.43</formula>
    </cfRule>
    <cfRule type="cellIs" dxfId="0" priority="4" operator="greaterThanOrEqual">
      <formula>0.43</formula>
    </cfRule>
  </conditionalFormatting>
  <dataValidations count="1">
    <dataValidation type="list" allowBlank="1" showErrorMessage="1" sqref="B5" xr:uid="{A2B99E08-6C99-4D96-92C2-45E8E6991884}">
      <formula1>"1,2,3,4,5,6,7"</formula1>
    </dataValidation>
  </dataValidation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0CEC-3902-4645-B899-C491E7390D9A}">
  <sheetPr>
    <tabColor rgb="FF1D3439"/>
  </sheetPr>
  <dimension ref="A1:W991"/>
  <sheetViews>
    <sheetView showGridLines="0" workbookViewId="0">
      <pane ySplit="1" topLeftCell="A2" activePane="bottomLeft" state="frozen"/>
      <selection activeCell="L23" sqref="L23"/>
      <selection pane="bottomLeft" activeCell="A3" sqref="A3:H3"/>
    </sheetView>
  </sheetViews>
  <sheetFormatPr defaultColWidth="14.42578125" defaultRowHeight="15" customHeight="1"/>
  <cols>
    <col min="1" max="1" width="16" style="2" customWidth="1"/>
    <col min="2" max="2" width="17.85546875" style="2" customWidth="1"/>
    <col min="3" max="8" width="12.7109375" style="2" customWidth="1"/>
    <col min="9" max="23" width="8.7109375" style="2" customWidth="1"/>
    <col min="24" max="16384" width="14.42578125" style="2"/>
  </cols>
  <sheetData>
    <row r="1" spans="1:23" ht="71.25" customHeight="1">
      <c r="A1" s="192" t="s">
        <v>0</v>
      </c>
      <c r="B1" s="192"/>
      <c r="C1" s="192"/>
      <c r="D1" s="192"/>
      <c r="E1" s="192"/>
      <c r="F1" s="192"/>
      <c r="G1" s="192"/>
      <c r="H1" s="19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>
      <c r="A3" s="191" t="s">
        <v>1</v>
      </c>
      <c r="B3" s="191"/>
      <c r="C3" s="191"/>
      <c r="D3" s="191"/>
      <c r="E3" s="191"/>
      <c r="F3" s="191"/>
      <c r="G3" s="191"/>
      <c r="H3" s="19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4" customFormat="1" ht="21.75" customHeight="1">
      <c r="A4" s="183" t="s">
        <v>2</v>
      </c>
      <c r="B4" s="184"/>
      <c r="C4" s="193"/>
      <c r="D4" s="194"/>
      <c r="E4" s="194"/>
      <c r="F4" s="194"/>
      <c r="G4" s="194"/>
      <c r="H4" s="19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4" customFormat="1" ht="21.75" customHeight="1">
      <c r="A5" s="183" t="s">
        <v>3</v>
      </c>
      <c r="B5" s="184"/>
      <c r="C5" s="193"/>
      <c r="D5" s="194"/>
      <c r="E5" s="194"/>
      <c r="F5" s="194"/>
      <c r="G5" s="194"/>
      <c r="H5" s="19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6.75" customHeight="1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>
      <c r="A7" s="191" t="s">
        <v>4</v>
      </c>
      <c r="B7" s="191"/>
      <c r="C7" s="191"/>
      <c r="D7" s="191"/>
      <c r="E7" s="191"/>
      <c r="F7" s="191"/>
      <c r="G7" s="191"/>
      <c r="H7" s="19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1.75" customHeight="1">
      <c r="A9" s="183" t="s">
        <v>5</v>
      </c>
      <c r="B9" s="184"/>
      <c r="C9" s="185"/>
      <c r="D9" s="186"/>
      <c r="E9" s="196" t="s">
        <v>6</v>
      </c>
      <c r="F9" s="197"/>
      <c r="G9" s="196" t="s">
        <v>7</v>
      </c>
      <c r="H9" s="197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1.75" customHeight="1">
      <c r="A10" s="183" t="s">
        <v>9</v>
      </c>
      <c r="B10" s="184"/>
      <c r="C10" s="185"/>
      <c r="D10" s="186"/>
      <c r="E10" s="187"/>
      <c r="F10" s="188"/>
      <c r="G10" s="189">
        <f>$C$10*$E$10</f>
        <v>0</v>
      </c>
      <c r="H10" s="190">
        <f>$C$10*$E$10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1.75" customHeight="1">
      <c r="A11" s="183" t="s">
        <v>10</v>
      </c>
      <c r="B11" s="184"/>
      <c r="C11" s="185"/>
      <c r="D11" s="186"/>
      <c r="E11" s="187"/>
      <c r="F11" s="188"/>
      <c r="G11" s="189">
        <f>$C$11*$E$11</f>
        <v>0</v>
      </c>
      <c r="H11" s="190">
        <f>$C$11*$E$11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6.75" customHeight="1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>
      <c r="A13" s="191" t="s">
        <v>11</v>
      </c>
      <c r="B13" s="191"/>
      <c r="C13" s="191"/>
      <c r="D13" s="191"/>
      <c r="E13" s="191"/>
      <c r="F13" s="191"/>
      <c r="G13" s="191"/>
      <c r="H13" s="19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s="107" customFormat="1" ht="21.75" customHeight="1">
      <c r="A14" s="182" t="s">
        <v>115</v>
      </c>
      <c r="B14" s="182"/>
      <c r="C14" s="182"/>
      <c r="D14" s="182"/>
      <c r="E14" s="182"/>
      <c r="F14" s="182"/>
      <c r="G14" s="182"/>
      <c r="H14" s="182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</row>
    <row r="15" spans="1:23" s="107" customFormat="1" ht="21.75" customHeight="1">
      <c r="A15" s="182"/>
      <c r="B15" s="182"/>
      <c r="C15" s="182"/>
      <c r="D15" s="182"/>
      <c r="E15" s="182"/>
      <c r="F15" s="182"/>
      <c r="G15" s="182"/>
      <c r="H15" s="182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</row>
    <row r="16" spans="1:23" s="107" customFormat="1" ht="8.25" customHeight="1">
      <c r="A16" s="120"/>
      <c r="B16" s="120"/>
      <c r="C16" s="120"/>
      <c r="D16" s="120"/>
      <c r="E16" s="120"/>
      <c r="F16" s="120"/>
      <c r="G16" s="120"/>
      <c r="H16" s="120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</row>
    <row r="17" spans="1:23" s="107" customFormat="1" ht="21.75" customHeight="1">
      <c r="A17" s="122" t="s">
        <v>116</v>
      </c>
      <c r="B17" s="109"/>
      <c r="C17" s="109"/>
      <c r="D17" s="109"/>
      <c r="E17" s="109"/>
      <c r="F17" s="109"/>
      <c r="G17" s="109"/>
      <c r="H17" s="10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</row>
    <row r="18" spans="1:23" s="107" customFormat="1" ht="8.25" customHeight="1">
      <c r="A18" s="120"/>
      <c r="B18" s="120"/>
      <c r="C18" s="120"/>
      <c r="D18" s="120"/>
      <c r="E18" s="120"/>
      <c r="F18" s="120"/>
      <c r="G18" s="120"/>
      <c r="H18" s="120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</row>
    <row r="19" spans="1:23" s="107" customFormat="1" ht="21.75" customHeight="1">
      <c r="A19" s="182" t="s">
        <v>117</v>
      </c>
      <c r="B19" s="182"/>
      <c r="C19" s="182"/>
      <c r="D19" s="182"/>
      <c r="E19" s="182"/>
      <c r="F19" s="182"/>
      <c r="G19" s="182"/>
      <c r="H19" s="182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</row>
    <row r="20" spans="1:23" s="107" customFormat="1" ht="21.75" customHeight="1">
      <c r="A20" s="182"/>
      <c r="B20" s="182"/>
      <c r="C20" s="182"/>
      <c r="D20" s="182"/>
      <c r="E20" s="182"/>
      <c r="F20" s="182"/>
      <c r="G20" s="182"/>
      <c r="H20" s="182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</row>
    <row r="21" spans="1:23" s="107" customFormat="1" ht="15.75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</row>
    <row r="22" spans="1:23" s="107" customFormat="1" ht="15.75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</row>
    <row r="23" spans="1:23" s="107" customFormat="1" ht="15.75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</row>
    <row r="24" spans="1:23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</sheetData>
  <sheetProtection algorithmName="SHA-512" hashValue="pYb6WHtxv32sWAkaDIyvcku85QS08R+YzicX60kMMLB13iLY9C8MQ/SyLLUT+ikdMrFuqxZLz22zyov8dbqf7Q==" saltValue="QQjQ6dVcSIUTQ7gsd/8peg==" spinCount="100000" sheet="1" objects="1" scenarios="1"/>
  <mergeCells count="22">
    <mergeCell ref="A10:B10"/>
    <mergeCell ref="C10:D10"/>
    <mergeCell ref="E10:F10"/>
    <mergeCell ref="G10:H10"/>
    <mergeCell ref="A1:H1"/>
    <mergeCell ref="A3:H3"/>
    <mergeCell ref="A4:B4"/>
    <mergeCell ref="C4:H4"/>
    <mergeCell ref="A5:B5"/>
    <mergeCell ref="C5:H5"/>
    <mergeCell ref="A7:H7"/>
    <mergeCell ref="A9:B9"/>
    <mergeCell ref="C9:D9"/>
    <mergeCell ref="E9:F9"/>
    <mergeCell ref="G9:H9"/>
    <mergeCell ref="A19:H20"/>
    <mergeCell ref="A11:B11"/>
    <mergeCell ref="C11:D11"/>
    <mergeCell ref="E11:F11"/>
    <mergeCell ref="G11:H11"/>
    <mergeCell ref="A13:H13"/>
    <mergeCell ref="A14:H15"/>
  </mergeCells>
  <pageMargins left="0.5" right="0.5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C2F3-216A-4EDD-BD91-0B7CCA658489}">
  <sheetPr>
    <tabColor rgb="FF1D3439"/>
  </sheetPr>
  <dimension ref="A1:V988"/>
  <sheetViews>
    <sheetView showGridLines="0" workbookViewId="0">
      <pane ySplit="1" topLeftCell="A2" activePane="bottomLeft" state="frozen"/>
      <selection activeCell="L23" sqref="L23"/>
      <selection pane="bottomLeft" activeCell="A3" sqref="A3:F3"/>
    </sheetView>
  </sheetViews>
  <sheetFormatPr defaultColWidth="14.42578125" defaultRowHeight="15" customHeight="1"/>
  <cols>
    <col min="1" max="2" width="20.140625" style="2" customWidth="1"/>
    <col min="3" max="3" width="16.28515625" style="2" customWidth="1"/>
    <col min="4" max="6" width="25.7109375" style="2" customWidth="1"/>
    <col min="7" max="22" width="9.140625" style="2" customWidth="1"/>
    <col min="23" max="16384" width="14.42578125" style="2"/>
  </cols>
  <sheetData>
    <row r="1" spans="1:22" ht="69.75" customHeight="1">
      <c r="A1" s="177" t="s">
        <v>12</v>
      </c>
      <c r="B1" s="177"/>
      <c r="C1" s="177"/>
      <c r="D1" s="177"/>
      <c r="E1" s="177"/>
      <c r="F1" s="177"/>
    </row>
    <row r="2" spans="1:22" ht="2.25" customHeight="1">
      <c r="A2" s="6"/>
      <c r="B2" s="7"/>
      <c r="C2" s="7"/>
    </row>
    <row r="3" spans="1:22" ht="30.75" customHeight="1">
      <c r="A3" s="191" t="s">
        <v>13</v>
      </c>
      <c r="B3" s="191"/>
      <c r="C3" s="191"/>
      <c r="D3" s="191"/>
      <c r="E3" s="191"/>
      <c r="F3" s="19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21.75" customHeight="1">
      <c r="A4" s="183" t="s">
        <v>14</v>
      </c>
      <c r="B4" s="205"/>
      <c r="C4" s="184"/>
      <c r="D4" s="193"/>
      <c r="E4" s="194"/>
      <c r="F4" s="19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1.75" customHeight="1">
      <c r="A5" s="183" t="s">
        <v>15</v>
      </c>
      <c r="B5" s="205"/>
      <c r="C5" s="184"/>
      <c r="D5" s="193"/>
      <c r="E5" s="194"/>
      <c r="F5" s="19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6.75" customHeight="1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.75" customHeight="1">
      <c r="A7" s="191" t="s">
        <v>16</v>
      </c>
      <c r="B7" s="191"/>
      <c r="C7" s="191"/>
      <c r="D7" s="191"/>
      <c r="E7" s="191"/>
      <c r="F7" s="19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2" ht="6.75" customHeight="1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1.75" customHeight="1">
      <c r="A9" s="199" t="s">
        <v>17</v>
      </c>
      <c r="B9" s="200"/>
      <c r="C9" s="201"/>
      <c r="D9" s="72" t="s">
        <v>18</v>
      </c>
      <c r="E9" s="72" t="s">
        <v>19</v>
      </c>
      <c r="F9" s="72" t="s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2" ht="21.75" customHeight="1">
      <c r="A10" s="202" t="s">
        <v>20</v>
      </c>
      <c r="B10" s="203"/>
      <c r="C10" s="204"/>
      <c r="D10" s="9"/>
      <c r="E10" s="10"/>
      <c r="F10" s="11">
        <f>E10*D10</f>
        <v>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1.75" customHeight="1">
      <c r="A11" s="183" t="s">
        <v>21</v>
      </c>
      <c r="B11" s="205"/>
      <c r="C11" s="184"/>
      <c r="D11" s="12"/>
      <c r="E11" s="13" t="s">
        <v>22</v>
      </c>
      <c r="F11" s="14">
        <f>D11</f>
        <v>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21.75" customHeight="1">
      <c r="A12" s="183" t="s">
        <v>23</v>
      </c>
      <c r="B12" s="205"/>
      <c r="C12" s="184"/>
      <c r="D12" s="12"/>
      <c r="E12" s="15"/>
      <c r="F12" s="14">
        <f t="shared" ref="F12:F13" si="0">E12*D12</f>
        <v>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21.75" customHeight="1">
      <c r="A13" s="183" t="s">
        <v>24</v>
      </c>
      <c r="B13" s="205"/>
      <c r="C13" s="184"/>
      <c r="D13" s="12"/>
      <c r="E13" s="15"/>
      <c r="F13" s="14">
        <f t="shared" si="0"/>
        <v>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21.75" customHeight="1">
      <c r="A14" s="183" t="s">
        <v>25</v>
      </c>
      <c r="B14" s="205"/>
      <c r="C14" s="184"/>
      <c r="D14" s="12"/>
      <c r="E14" s="13" t="s">
        <v>22</v>
      </c>
      <c r="F14" s="14">
        <f t="shared" ref="F14:F17" si="1">D14</f>
        <v>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21.75" customHeight="1">
      <c r="A15" s="183" t="s">
        <v>26</v>
      </c>
      <c r="B15" s="205"/>
      <c r="C15" s="184"/>
      <c r="D15" s="12"/>
      <c r="E15" s="13" t="s">
        <v>22</v>
      </c>
      <c r="F15" s="14">
        <f t="shared" si="1"/>
        <v>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21.75" customHeight="1">
      <c r="A16" s="183" t="s">
        <v>26</v>
      </c>
      <c r="B16" s="205"/>
      <c r="C16" s="184"/>
      <c r="D16" s="12"/>
      <c r="E16" s="13" t="s">
        <v>22</v>
      </c>
      <c r="F16" s="14">
        <f t="shared" si="1"/>
        <v>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21.75" customHeight="1">
      <c r="A17" s="183" t="s">
        <v>26</v>
      </c>
      <c r="B17" s="205"/>
      <c r="C17" s="184"/>
      <c r="D17" s="12"/>
      <c r="E17" s="13" t="s">
        <v>22</v>
      </c>
      <c r="F17" s="14">
        <f t="shared" si="1"/>
        <v>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6.75" customHeight="1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0.75" customHeight="1">
      <c r="A19" s="191" t="s">
        <v>11</v>
      </c>
      <c r="B19" s="191"/>
      <c r="C19" s="191"/>
      <c r="D19" s="191"/>
      <c r="E19" s="191"/>
      <c r="F19" s="19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2" ht="2.25" customHeight="1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107" customFormat="1" ht="21.75" customHeight="1">
      <c r="A21" s="198" t="s">
        <v>27</v>
      </c>
      <c r="B21" s="198"/>
      <c r="C21" s="198"/>
      <c r="D21" s="198"/>
      <c r="E21" s="198"/>
      <c r="F21" s="198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</row>
    <row r="22" spans="1:22" s="107" customFormat="1" ht="18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2" s="107" customFormat="1" ht="18" customHeight="1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2" s="107" customFormat="1" ht="18" customHeight="1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2" s="107" customFormat="1" ht="18" customHeight="1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</row>
    <row r="26" spans="1:22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8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8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8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8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8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8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8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8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8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8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8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8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8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8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18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8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8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8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8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8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8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8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8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8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8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18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18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18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18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8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8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8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8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18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18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18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18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8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18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18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18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18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18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8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8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8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8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8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8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8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8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8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8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8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8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8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8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8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8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8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8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8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8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8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8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8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8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8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8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8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8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8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18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18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18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18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8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8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8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8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8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8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8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8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8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18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18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18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8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18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18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18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18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18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18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18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18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8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8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18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18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18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8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8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8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18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18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18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18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18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18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18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18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18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18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18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18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18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18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18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18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18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18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18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18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18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18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18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18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8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8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8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8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8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8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8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18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18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18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18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18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18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18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18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18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18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18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8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8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8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8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8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8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8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8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8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8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8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8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8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8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8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8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8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8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8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8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8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8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8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8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8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8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8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8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8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8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8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8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8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8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8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8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8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8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8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8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8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8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8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8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8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18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18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18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18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18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18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18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18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18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18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18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18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18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18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18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18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18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18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18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18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18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8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18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18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18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18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18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18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18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18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18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18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18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18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18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18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18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18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18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8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8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8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8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8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8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8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18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18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18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18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ht="18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18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ht="18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18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ht="18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18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ht="18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ht="18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18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18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18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ht="18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ht="18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ht="18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18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ht="18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ht="18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18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ht="18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ht="18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ht="18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ht="18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ht="18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ht="18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ht="18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ht="18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ht="18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ht="18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ht="18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ht="18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ht="18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ht="18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ht="18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ht="18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ht="18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ht="18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ht="18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ht="18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ht="18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18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8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8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8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8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18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8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8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18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18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18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18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ht="18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ht="18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ht="18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ht="18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ht="18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ht="18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ht="18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18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ht="18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ht="18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ht="18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ht="18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ht="18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ht="18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ht="18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ht="18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ht="18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ht="18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ht="18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ht="18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ht="18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ht="18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ht="18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ht="18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ht="18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ht="18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ht="18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ht="18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ht="18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ht="18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ht="18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ht="18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ht="18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ht="18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ht="18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ht="18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ht="18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ht="18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ht="18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18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8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8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8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8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18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18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8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8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18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18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18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ht="18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ht="18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ht="18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ht="18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ht="18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ht="18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ht="18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ht="18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ht="18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ht="18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ht="18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ht="18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ht="18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ht="18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ht="18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ht="18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ht="18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ht="18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ht="18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ht="18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ht="18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ht="18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ht="18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ht="18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ht="18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ht="18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ht="18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ht="18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ht="18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ht="18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ht="18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ht="18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ht="18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ht="18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ht="18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ht="18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ht="18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ht="18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ht="18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18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8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8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8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8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18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18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18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8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8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18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ht="18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18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ht="18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ht="18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ht="18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ht="18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ht="18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ht="18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ht="18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ht="18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ht="18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ht="18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ht="18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ht="18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ht="18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ht="18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ht="18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ht="18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ht="18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ht="18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ht="18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ht="18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ht="18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ht="18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ht="18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ht="18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ht="18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ht="18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ht="18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ht="18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ht="18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ht="18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ht="18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ht="18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ht="18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ht="18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ht="18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ht="18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ht="18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18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18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8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8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8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8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18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ht="18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8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18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18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8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ht="18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ht="18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18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ht="18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18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ht="18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18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ht="18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18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ht="18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18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ht="18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18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ht="18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18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ht="18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18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ht="18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18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ht="18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18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ht="18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18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ht="18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18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ht="18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18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ht="18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18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ht="18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18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ht="18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18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ht="18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18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ht="18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18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ht="18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18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18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18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8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18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8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8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18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18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18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8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18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18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8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18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ht="18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18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18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18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ht="18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18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ht="18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18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ht="18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18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ht="18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18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ht="18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18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ht="18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18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22" ht="18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18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spans="1:22" ht="18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18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spans="1:22" ht="18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18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spans="1:22" ht="18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18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spans="1:22" ht="18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18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spans="1:22" ht="18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18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22" ht="18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18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spans="1:22" ht="18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18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spans="1:22" ht="18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18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spans="1:22" ht="18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18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18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18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18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18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8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8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8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18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18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18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18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8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18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18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8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18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18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18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18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18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spans="1:22" ht="18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18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spans="1:22" ht="18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18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spans="1:22" ht="18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18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spans="1:22" ht="18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18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spans="1:22" ht="18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18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spans="1:22" ht="18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18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spans="1:22" ht="18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18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spans="1:22" ht="18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18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ht="18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18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spans="1:22" ht="18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18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spans="1:22" ht="18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18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spans="1:22" ht="18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18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spans="1:22" ht="18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18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spans="1:22" ht="18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18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spans="1:22" ht="18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18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spans="1:22" ht="18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18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18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18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18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8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18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8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18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18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18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18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8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8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18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8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spans="1:22" ht="18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18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spans="1:22" ht="18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18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18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18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ht="18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18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spans="1:22" ht="18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18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spans="1:22" ht="18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18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spans="1:22" ht="18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18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22" ht="18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18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ht="18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18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spans="1:22" ht="18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18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spans="1:22" ht="18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18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spans="1:22" ht="18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18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ht="18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18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spans="1:22" ht="18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18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ht="18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18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spans="1:22" ht="18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18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spans="1:22" ht="18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18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ht="18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18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18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8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18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8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18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8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18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18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18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18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18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8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18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18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18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8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spans="1:22" ht="18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18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18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18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18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18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ht="18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18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spans="1:22" ht="18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18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spans="1:22" ht="18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18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spans="1:22" ht="18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18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spans="1:22" ht="18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18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spans="1:22" ht="18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18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spans="1:22" ht="18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18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spans="1:22" ht="18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18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spans="1:22" ht="18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18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ht="18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18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22" ht="18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18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spans="1:22" ht="18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18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spans="1:22" ht="18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18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spans="1:22" ht="18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18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spans="1:22" ht="18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18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18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18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8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18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8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18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18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18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18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18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18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18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18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18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8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18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spans="1:22" ht="18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18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18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18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18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18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spans="1:22" ht="18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18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spans="1:22" ht="18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18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spans="1:22" ht="18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18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spans="1:22" ht="18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18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spans="1:22" ht="18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18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spans="1:22" ht="18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18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spans="1:22" ht="18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18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spans="1:22" ht="18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18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spans="1:22" ht="18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18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spans="1:22" ht="18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18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spans="1:22" ht="18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18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ht="18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18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spans="1:22" ht="18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18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spans="1:22" ht="18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18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18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18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18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8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18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8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18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18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18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18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18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18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8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18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18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18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18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18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18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18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spans="1:22" ht="18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18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18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18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18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18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spans="1:22" ht="18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18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spans="1:22" ht="18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18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spans="1:22" ht="18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18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spans="1:22" ht="18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18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spans="1:22" ht="18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18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spans="1:22" ht="18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18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spans="1:22" ht="18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18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22" ht="18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18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spans="1:22" ht="18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18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spans="1:22" ht="18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18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spans="1:22" ht="18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18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spans="1:22" ht="18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18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spans="1:22" ht="18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18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18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18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8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18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8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8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18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18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18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18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spans="1:22" ht="18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8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18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18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22" ht="18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18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18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18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18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18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spans="1:22" ht="18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18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spans="1:22" ht="18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18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spans="1:22" ht="18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18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spans="1:22" ht="18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18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spans="1:22" ht="18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18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spans="1:22" ht="18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18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spans="1:22" ht="18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18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spans="1:22" ht="18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18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spans="1:22" ht="18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18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spans="1:22" ht="18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18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spans="1:22" ht="18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18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spans="1:22" ht="18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18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spans="1:22" ht="18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18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spans="1:22" ht="18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18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spans="1:22" ht="18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18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18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8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18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8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18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18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8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18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spans="1:22" ht="18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18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18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18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18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18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18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18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18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18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18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18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18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18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22" ht="18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18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spans="1:22" ht="18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18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18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18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18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18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spans="1:22" ht="18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18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spans="1:22" ht="18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18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spans="1:22" ht="18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18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spans="1:22" ht="18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18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spans="1:22" ht="18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18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spans="1:22" ht="18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18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spans="1:22" ht="18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18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spans="1:22" ht="18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18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spans="1:22" ht="18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18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spans="1:22" ht="18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18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18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18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18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18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18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18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18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8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spans="1:22" ht="18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18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spans="1:22" ht="18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18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18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18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18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18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18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18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18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18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18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18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18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18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spans="1:22" ht="18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18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spans="1:22" ht="18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18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18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18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spans="1:22" ht="18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18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spans="1:22" ht="18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18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ht="18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18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spans="1:22" ht="18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18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ht="18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18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ht="18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18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spans="1:22" ht="18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18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spans="1:22" ht="18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18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ht="18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18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spans="1:22" ht="18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18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spans="1:22" ht="18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18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18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18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18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18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18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18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8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18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spans="1:22" ht="18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18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18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18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18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18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18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18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18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</sheetData>
  <sheetProtection algorithmName="SHA-512" hashValue="m+WBLafc0ABxJiAtHP4P9ZHJDLzkRNByyMNbO8cAd7yVLLJVVR/Z2n8cYR43OeGpu+9WxBn9v4Xxdjr17OQeSQ==" saltValue="a5/moR2CV5SFbXK7QudVnA==" spinCount="100000" sheet="1" objects="1" scenarios="1"/>
  <mergeCells count="18">
    <mergeCell ref="A1:F1"/>
    <mergeCell ref="A3:F3"/>
    <mergeCell ref="A4:C4"/>
    <mergeCell ref="D4:F4"/>
    <mergeCell ref="A5:C5"/>
    <mergeCell ref="D5:F5"/>
    <mergeCell ref="A21:F21"/>
    <mergeCell ref="A7:F7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9:F19"/>
  </mergeCells>
  <pageMargins left="0.25" right="0.25" top="0.75" bottom="0.75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C0CE-8512-4859-A2F1-2A84D012F017}">
  <sheetPr>
    <tabColor rgb="FF1D3439"/>
  </sheetPr>
  <dimension ref="A1:AA991"/>
  <sheetViews>
    <sheetView showGridLines="0" workbookViewId="0">
      <pane ySplit="1" topLeftCell="A2" activePane="bottomLeft" state="frozen"/>
      <selection pane="bottomLeft" activeCell="A3" sqref="A3:G3"/>
    </sheetView>
  </sheetViews>
  <sheetFormatPr defaultColWidth="14.42578125" defaultRowHeight="15" customHeight="1"/>
  <cols>
    <col min="1" max="1" width="26.7109375" customWidth="1"/>
    <col min="2" max="3" width="26.42578125" customWidth="1"/>
    <col min="4" max="4" width="2.140625" customWidth="1"/>
    <col min="5" max="5" width="26.7109375" customWidth="1"/>
    <col min="6" max="7" width="26.42578125" customWidth="1"/>
    <col min="8" max="9" width="10.7109375" customWidth="1"/>
    <col min="10" max="10" width="8.7109375" customWidth="1"/>
    <col min="11" max="12" width="8.7109375" hidden="1" customWidth="1"/>
    <col min="13" max="27" width="8.7109375" customWidth="1"/>
  </cols>
  <sheetData>
    <row r="1" spans="1:23" s="2" customFormat="1" ht="69.75" customHeight="1">
      <c r="A1" s="177" t="s">
        <v>113</v>
      </c>
      <c r="B1" s="177"/>
      <c r="C1" s="177"/>
      <c r="D1" s="177"/>
      <c r="E1" s="177"/>
      <c r="F1" s="177"/>
      <c r="G1" s="177"/>
      <c r="K1" s="2">
        <f ca="1">YEAR(TODAY())</f>
        <v>2024</v>
      </c>
      <c r="L1" s="2">
        <f ca="1">K1-1</f>
        <v>2023</v>
      </c>
    </row>
    <row r="2" spans="1:23" s="2" customFormat="1" ht="2.25" customHeight="1">
      <c r="A2" s="6"/>
      <c r="B2" s="7"/>
      <c r="C2" s="7"/>
      <c r="D2" s="7"/>
    </row>
    <row r="3" spans="1:23" s="2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s="2" customFormat="1" ht="21.75" customHeight="1">
      <c r="A4" s="212" t="s">
        <v>14</v>
      </c>
      <c r="B4" s="212"/>
      <c r="C4" s="213"/>
      <c r="D4" s="213"/>
      <c r="E4" s="213"/>
      <c r="F4" s="213"/>
      <c r="G4" s="213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2" customFormat="1" ht="21.75" customHeight="1">
      <c r="A5" s="212" t="s">
        <v>15</v>
      </c>
      <c r="B5" s="212"/>
      <c r="C5" s="213"/>
      <c r="D5" s="213"/>
      <c r="E5" s="213"/>
      <c r="F5" s="213"/>
      <c r="G5" s="213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2" customFormat="1" ht="6.75" customHeight="1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s="2" customFormat="1" ht="30.75" customHeight="1">
      <c r="A7" s="209" t="s">
        <v>112</v>
      </c>
      <c r="B7" s="210"/>
      <c r="C7" s="211"/>
      <c r="D7" s="87"/>
      <c r="E7" s="209" t="s">
        <v>114</v>
      </c>
      <c r="F7" s="210"/>
      <c r="G7" s="2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3" s="2" customFormat="1" ht="21.75" customHeight="1">
      <c r="A8" s="1"/>
      <c r="B8" s="87" t="s">
        <v>80</v>
      </c>
      <c r="C8" s="87" t="s">
        <v>79</v>
      </c>
      <c r="D8" s="87"/>
      <c r="E8" s="1"/>
      <c r="F8" s="87" t="s">
        <v>77</v>
      </c>
      <c r="G8" s="87" t="s">
        <v>76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s="2" customFormat="1" ht="21.75" customHeight="1">
      <c r="A9" s="88" t="s">
        <v>78</v>
      </c>
      <c r="B9" s="89" t="s">
        <v>82</v>
      </c>
      <c r="C9" s="90" t="s">
        <v>81</v>
      </c>
      <c r="D9" s="87"/>
      <c r="E9" s="88" t="s">
        <v>78</v>
      </c>
      <c r="F9" s="89" t="s">
        <v>82</v>
      </c>
      <c r="G9" s="90" t="s">
        <v>81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2" customFormat="1" ht="21.75" customHeight="1">
      <c r="A10" s="100" t="str">
        <f ca="1">A11+1&amp;" YTD"</f>
        <v>2024 YTD</v>
      </c>
      <c r="B10" s="12"/>
      <c r="C10" s="12"/>
      <c r="D10" s="87"/>
      <c r="E10" s="100" t="str">
        <f ca="1">E11+1&amp;" YTD"</f>
        <v>2024 YTD</v>
      </c>
      <c r="F10" s="12"/>
      <c r="G10" s="1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2" customFormat="1" ht="21.75" customHeight="1">
      <c r="A11" s="100">
        <f ca="1">L1</f>
        <v>2023</v>
      </c>
      <c r="B11" s="12"/>
      <c r="C11" s="12"/>
      <c r="D11" s="87"/>
      <c r="E11" s="100">
        <f ca="1">A11</f>
        <v>2023</v>
      </c>
      <c r="F11" s="12"/>
      <c r="G11" s="1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2" customFormat="1" ht="21.75" customHeight="1">
      <c r="A12" s="101">
        <f ca="1">A11-1</f>
        <v>2022</v>
      </c>
      <c r="B12" s="12"/>
      <c r="C12" s="12"/>
      <c r="D12" s="87"/>
      <c r="E12" s="101">
        <f ca="1">E11-1</f>
        <v>2022</v>
      </c>
      <c r="F12" s="12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2" customFormat="1" ht="21.75" customHeight="1">
      <c r="A13" s="85" t="s">
        <v>90</v>
      </c>
      <c r="B13" s="14">
        <f ca="1">IFERROR((B11+B12+B10)/(24+A43),0)</f>
        <v>0</v>
      </c>
      <c r="C13" s="14">
        <f ca="1">IFERROR((C11+C12+C10)/(24+A43),0)</f>
        <v>0</v>
      </c>
      <c r="D13" s="87"/>
      <c r="E13" s="85" t="s">
        <v>90</v>
      </c>
      <c r="F13" s="14">
        <f ca="1">IFERROR((F11+F12+F10)/(24+A43),0)</f>
        <v>0</v>
      </c>
      <c r="G13" s="14">
        <f ca="1">IFERROR((G11+G12+G10)/(24+A43),0)</f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2" customFormat="1" ht="6.75" customHeight="1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3" s="2" customFormat="1" ht="30.75" customHeight="1">
      <c r="A15" s="208" t="s">
        <v>11</v>
      </c>
      <c r="B15" s="208"/>
      <c r="C15" s="208"/>
      <c r="D15" s="208"/>
      <c r="E15" s="208"/>
      <c r="F15" s="208"/>
      <c r="G15" s="20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3" s="2" customFormat="1" ht="2.25" customHeight="1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7" s="107" customFormat="1" ht="10.5" customHeight="1">
      <c r="A17" s="206" t="s">
        <v>118</v>
      </c>
      <c r="B17" s="206"/>
      <c r="C17" s="206"/>
      <c r="D17" s="206"/>
      <c r="E17" s="206"/>
      <c r="F17" s="206"/>
      <c r="G17" s="2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</row>
    <row r="18" spans="1:27" s="107" customFormat="1" ht="21.75" customHeight="1">
      <c r="A18" s="206"/>
      <c r="B18" s="206"/>
      <c r="C18" s="206"/>
      <c r="D18" s="206"/>
      <c r="E18" s="206"/>
      <c r="F18" s="206"/>
      <c r="G18" s="2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</row>
    <row r="19" spans="1:27" s="107" customFormat="1" ht="21.75" customHeight="1">
      <c r="A19" s="206"/>
      <c r="B19" s="206"/>
      <c r="C19" s="206"/>
      <c r="D19" s="206"/>
      <c r="E19" s="206"/>
      <c r="F19" s="206"/>
      <c r="G19" s="2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</row>
    <row r="20" spans="1:27" s="107" customFormat="1" ht="21.75" customHeight="1">
      <c r="A20" s="206"/>
      <c r="B20" s="206"/>
      <c r="C20" s="206"/>
      <c r="D20" s="206"/>
      <c r="E20" s="206"/>
      <c r="F20" s="206"/>
      <c r="G20" s="2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</row>
    <row r="21" spans="1:27" s="119" customFormat="1" ht="6.75" customHeight="1">
      <c r="A21" s="116"/>
      <c r="B21" s="117"/>
      <c r="C21" s="117"/>
      <c r="D21" s="117"/>
      <c r="E21" s="117"/>
      <c r="F21" s="117"/>
      <c r="G21" s="117"/>
      <c r="H21" s="106"/>
      <c r="I21" s="106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</row>
    <row r="22" spans="1:27" s="107" customFormat="1" ht="21.75" customHeight="1">
      <c r="A22" s="198" t="s">
        <v>119</v>
      </c>
      <c r="B22" s="198"/>
      <c r="C22" s="198"/>
      <c r="D22" s="198"/>
      <c r="E22" s="198"/>
      <c r="F22" s="198"/>
      <c r="G22" s="198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</row>
    <row r="23" spans="1:27" s="2" customFormat="1" ht="21.75" customHeight="1">
      <c r="A23" s="207"/>
      <c r="B23" s="207"/>
      <c r="C23" s="207"/>
      <c r="D23" s="207"/>
      <c r="E23" s="207"/>
      <c r="F23" s="207"/>
      <c r="G23" s="20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7" s="2" customFormat="1" ht="21.75" customHeight="1">
      <c r="A24" s="16"/>
      <c r="B24" s="16"/>
      <c r="C24" s="16"/>
      <c r="D24" s="16"/>
      <c r="E24" s="16"/>
      <c r="F24" s="16"/>
      <c r="G24" s="1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7" s="2" customFormat="1" ht="21.75" customHeight="1">
      <c r="A25" s="16"/>
      <c r="B25" s="16"/>
      <c r="C25" s="16"/>
      <c r="D25" s="16"/>
      <c r="E25" s="16"/>
      <c r="F25" s="16"/>
      <c r="G25" s="16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7" s="2" customFormat="1" ht="21.75" customHeight="1">
      <c r="A26" s="16"/>
      <c r="B26" s="16"/>
      <c r="C26" s="16"/>
      <c r="D26" s="16"/>
      <c r="E26" s="16"/>
      <c r="F26" s="16"/>
      <c r="G26" s="1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7" s="2" customFormat="1" ht="21.75" customHeight="1">
      <c r="A27" s="16"/>
      <c r="B27" s="16"/>
      <c r="C27" s="16"/>
      <c r="D27" s="16"/>
      <c r="E27" s="16"/>
      <c r="F27" s="16"/>
      <c r="G27" s="1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7" s="2" customFormat="1" ht="21.75" customHeight="1">
      <c r="A28" s="16"/>
      <c r="B28" s="16"/>
      <c r="C28" s="16"/>
      <c r="D28" s="16"/>
      <c r="E28" s="16"/>
      <c r="F28" s="16"/>
      <c r="G28" s="16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7" s="2" customFormat="1" ht="21.75" customHeight="1">
      <c r="A29" s="16"/>
      <c r="B29" s="16"/>
      <c r="C29" s="16"/>
      <c r="D29" s="16"/>
      <c r="E29" s="16"/>
      <c r="F29" s="16"/>
      <c r="G29" s="1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7" s="2" customFormat="1" ht="21.75" customHeight="1">
      <c r="A30" s="16"/>
      <c r="B30" s="16"/>
      <c r="C30" s="16"/>
      <c r="D30" s="16"/>
      <c r="E30" s="16"/>
      <c r="F30" s="16"/>
      <c r="G30" s="1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7" s="2" customFormat="1" ht="21.75" customHeight="1">
      <c r="A31" s="16"/>
      <c r="B31" s="16"/>
      <c r="C31" s="16"/>
      <c r="D31" s="16"/>
      <c r="E31" s="16"/>
      <c r="F31" s="16"/>
      <c r="G31" s="16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7" s="2" customFormat="1" ht="21.75" customHeight="1">
      <c r="A32" s="16"/>
      <c r="B32" s="16"/>
      <c r="C32" s="16"/>
      <c r="D32" s="16"/>
      <c r="E32" s="16"/>
      <c r="F32" s="16"/>
      <c r="G32" s="16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7" s="2" customFormat="1" ht="21.75" customHeight="1">
      <c r="A33" s="16"/>
      <c r="B33" s="16"/>
      <c r="C33" s="16"/>
      <c r="D33" s="16"/>
      <c r="E33" s="16"/>
      <c r="F33" s="16"/>
      <c r="G33" s="16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7" s="2" customFormat="1" ht="21.75" customHeight="1">
      <c r="A34" s="16"/>
      <c r="B34" s="16"/>
      <c r="C34" s="16"/>
      <c r="D34" s="16"/>
      <c r="E34" s="16"/>
      <c r="F34" s="16"/>
      <c r="G34" s="1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7" s="2" customFormat="1" ht="21.75" customHeight="1">
      <c r="A35" s="16"/>
      <c r="B35" s="16"/>
      <c r="C35" s="16"/>
      <c r="D35" s="16"/>
      <c r="E35" s="16"/>
      <c r="F35" s="16"/>
      <c r="G35" s="16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7" s="2" customFormat="1" ht="21.75" customHeight="1">
      <c r="A36" s="16"/>
      <c r="B36" s="16"/>
      <c r="C36" s="16"/>
      <c r="D36" s="16"/>
      <c r="E36" s="16"/>
      <c r="F36" s="16"/>
      <c r="G36" s="16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7" ht="15.7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</row>
    <row r="38" spans="1:27" ht="15.75" customHeight="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</row>
    <row r="39" spans="1:27" ht="15.7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</row>
    <row r="40" spans="1:27" ht="15.75" customHeight="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</row>
    <row r="41" spans="1:27" ht="15.75" customHeigh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</row>
    <row r="42" spans="1:27" ht="15.75" hidden="1" customHeight="1">
      <c r="A42" s="91">
        <f ca="1">TODAY()</f>
        <v>45498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1:27" ht="15.75" hidden="1" customHeight="1">
      <c r="A43" s="70">
        <f ca="1">IFERROR((DATEDIF(DATE(YEAR(A42), 1, 1), A42, "D") / 30), "N/A")</f>
        <v>6.8666666666666663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</row>
    <row r="44" spans="1:27" ht="15.75" customHeight="1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1:27" ht="15.7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</row>
    <row r="46" spans="1:27" ht="15.75" customHeight="1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</row>
    <row r="47" spans="1:27" ht="15.75" customHeight="1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</row>
    <row r="48" spans="1:27" ht="15.75" customHeight="1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</row>
    <row r="49" spans="1:27" ht="15.75" customHeight="1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</row>
    <row r="50" spans="1:27" ht="15.75" customHeight="1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</row>
    <row r="51" spans="1:27" ht="15.75" customHeight="1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</row>
    <row r="52" spans="1:27" ht="15.75" customHeight="1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</row>
    <row r="53" spans="1:27" ht="15.75" customHeight="1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  <row r="54" spans="1:27" ht="15.75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</row>
    <row r="55" spans="1:27" ht="15.75" customHeight="1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</row>
    <row r="56" spans="1:27" ht="15.75" customHeight="1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</row>
    <row r="57" spans="1:27" ht="15.75" customHeight="1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</row>
    <row r="58" spans="1:27" ht="15.75" customHeight="1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</row>
    <row r="59" spans="1:27" ht="15.75" customHeight="1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</row>
    <row r="60" spans="1:27" ht="15.75" customHeight="1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</row>
    <row r="61" spans="1:27" ht="15.75" customHeight="1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</row>
    <row r="62" spans="1:27" ht="15.75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</row>
    <row r="63" spans="1:27" ht="15.75" customHeight="1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</row>
    <row r="64" spans="1:27" ht="15.75" customHeight="1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</row>
    <row r="65" spans="1:27" ht="15.75" customHeight="1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</row>
    <row r="66" spans="1:27" ht="15.75" customHeight="1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</row>
    <row r="67" spans="1:27" ht="15.75" customHeight="1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</row>
    <row r="68" spans="1:27" ht="15.75" customHeight="1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</row>
    <row r="69" spans="1:27" ht="15.75" customHeight="1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</row>
    <row r="70" spans="1:27" ht="15.75" customHeight="1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</row>
    <row r="71" spans="1:27" ht="15.75" customHeight="1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</row>
    <row r="72" spans="1:27" ht="15.75" customHeight="1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</row>
    <row r="73" spans="1:27" ht="15.75" customHeight="1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</row>
    <row r="74" spans="1:27" ht="15.75" customHeight="1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</row>
    <row r="75" spans="1:27" ht="15.75" customHeight="1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</row>
    <row r="76" spans="1:27" ht="15.75" customHeight="1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</row>
    <row r="77" spans="1:27" ht="15.75" customHeight="1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</row>
    <row r="78" spans="1:27" ht="15.75" customHeight="1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</row>
    <row r="79" spans="1:27" ht="15.75" customHeight="1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</row>
    <row r="80" spans="1:27" ht="15.75" customHeight="1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</row>
    <row r="81" spans="1:27" ht="15.75" customHeight="1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</row>
    <row r="82" spans="1:27" ht="15.75" customHeight="1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</row>
    <row r="83" spans="1:27" ht="15.75" customHeight="1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</row>
    <row r="84" spans="1:27" ht="15.75" customHeight="1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</row>
    <row r="85" spans="1:27" ht="15.75" customHeight="1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</row>
    <row r="86" spans="1:27" ht="15.75" customHeight="1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</row>
    <row r="87" spans="1:27" ht="15.75" customHeight="1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</row>
    <row r="88" spans="1:27" ht="15.75" customHeight="1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</row>
    <row r="89" spans="1:27" ht="15.75" customHeight="1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</row>
    <row r="90" spans="1:27" ht="15.75" customHeight="1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</row>
    <row r="91" spans="1:27" ht="15.75" customHeight="1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</row>
    <row r="92" spans="1:27" ht="15.75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</row>
    <row r="93" spans="1:27" ht="15.75" customHeight="1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</row>
    <row r="94" spans="1:27" ht="15.75" customHeight="1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</row>
    <row r="95" spans="1:27" ht="15.75" customHeight="1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</row>
    <row r="96" spans="1:27" ht="15.75" customHeight="1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</row>
    <row r="97" spans="1:27" ht="15.75" customHeight="1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</row>
    <row r="98" spans="1:27" ht="15.75" customHeight="1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</row>
    <row r="99" spans="1:27" ht="15.75" customHeight="1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</row>
    <row r="100" spans="1:27" ht="15.75" customHeight="1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</row>
    <row r="101" spans="1:27" ht="15.75" customHeight="1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</row>
    <row r="102" spans="1:27" ht="15.75" customHeight="1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</row>
    <row r="103" spans="1:27" ht="15.75" customHeight="1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</row>
    <row r="104" spans="1:27" ht="15.75" customHeight="1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</row>
    <row r="105" spans="1:27" ht="15.75" customHeight="1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</row>
    <row r="106" spans="1:27" ht="15.75" customHeight="1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</row>
    <row r="107" spans="1:27" ht="15.75" customHeight="1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</row>
    <row r="108" spans="1:27" ht="15.75" customHeight="1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</row>
    <row r="109" spans="1:27" ht="15.75" customHeight="1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</row>
    <row r="110" spans="1:27" ht="15.75" customHeight="1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</row>
    <row r="111" spans="1:27" ht="15.75" customHeight="1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</row>
    <row r="112" spans="1:27" ht="15.75" customHeight="1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</row>
    <row r="113" spans="1:27" ht="15.75" customHeight="1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</row>
    <row r="114" spans="1:27" ht="15.75" customHeight="1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</row>
    <row r="115" spans="1:27" ht="15.75" customHeight="1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</row>
    <row r="116" spans="1:27" ht="15.75" customHeight="1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</row>
    <row r="117" spans="1:27" ht="15.75" customHeight="1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</row>
    <row r="118" spans="1:27" ht="15.75" customHeight="1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</row>
    <row r="119" spans="1:27" ht="15.75" customHeight="1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</row>
    <row r="120" spans="1:27" ht="15.75" customHeight="1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</row>
    <row r="121" spans="1:27" ht="15.75" customHeight="1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</row>
    <row r="122" spans="1:27" ht="15.75" customHeight="1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</row>
    <row r="123" spans="1:27" ht="15.75" customHeight="1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</row>
    <row r="124" spans="1:27" ht="15.75" customHeight="1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</row>
    <row r="125" spans="1:27" ht="15.75" customHeight="1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</row>
    <row r="126" spans="1:27" ht="15.75" customHeight="1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</row>
    <row r="127" spans="1:27" ht="15.75" customHeight="1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</row>
    <row r="128" spans="1:27" ht="15.75" customHeight="1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</row>
    <row r="129" spans="1:27" ht="15.75" customHeight="1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</row>
    <row r="130" spans="1:27" ht="15.75" customHeight="1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</row>
    <row r="131" spans="1:27" ht="15.75" customHeight="1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</row>
    <row r="132" spans="1:27" ht="15.75" customHeight="1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</row>
    <row r="133" spans="1:27" ht="15.75" customHeight="1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</row>
    <row r="134" spans="1:27" ht="15.75" customHeight="1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</row>
    <row r="135" spans="1:27" ht="15.75" customHeight="1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</row>
    <row r="136" spans="1:27" ht="15.75" customHeight="1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</row>
    <row r="137" spans="1:27" ht="15.75" customHeight="1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</row>
    <row r="138" spans="1:27" ht="15.75" customHeight="1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</row>
    <row r="139" spans="1:27" ht="15.75" customHeight="1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</row>
    <row r="140" spans="1:27" ht="15.75" customHeight="1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</row>
    <row r="141" spans="1:27" ht="15.75" customHeight="1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</row>
    <row r="142" spans="1:27" ht="15.75" customHeight="1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</row>
    <row r="143" spans="1:27" ht="15.75" customHeight="1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</row>
    <row r="144" spans="1:27" ht="15.75" customHeight="1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</row>
    <row r="145" spans="1:27" ht="15.75" customHeight="1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</row>
    <row r="146" spans="1:27" ht="15.75" customHeight="1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</row>
    <row r="147" spans="1:27" ht="15.75" customHeight="1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</row>
    <row r="148" spans="1:27" ht="15.75" customHeight="1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</row>
    <row r="149" spans="1:27" ht="15.75" customHeight="1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</row>
    <row r="150" spans="1:27" ht="15.75" customHeight="1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</row>
    <row r="151" spans="1:27" ht="15.75" customHeight="1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</row>
    <row r="152" spans="1:27" ht="15.75" customHeight="1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</row>
    <row r="153" spans="1:27" ht="15.75" customHeight="1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</row>
    <row r="154" spans="1:27" ht="15.75" customHeight="1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</row>
    <row r="155" spans="1:27" ht="15.75" customHeight="1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</row>
    <row r="156" spans="1:27" ht="15.75" customHeight="1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</row>
    <row r="157" spans="1:27" ht="15.75" customHeight="1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</row>
    <row r="158" spans="1:27" ht="15.75" customHeight="1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</row>
    <row r="159" spans="1:27" ht="15.75" customHeight="1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</row>
    <row r="160" spans="1:27" ht="15.75" customHeight="1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</row>
    <row r="161" spans="1:27" ht="15.75" customHeight="1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</row>
    <row r="162" spans="1:27" ht="15.75" customHeight="1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</row>
    <row r="163" spans="1:27" ht="15.75" customHeight="1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</row>
    <row r="164" spans="1:27" ht="15.75" customHeight="1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</row>
    <row r="165" spans="1:27" ht="15.75" customHeight="1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</row>
    <row r="166" spans="1:27" ht="15.75" customHeight="1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</row>
    <row r="167" spans="1:27" ht="15.75" customHeight="1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</row>
    <row r="168" spans="1:27" ht="15.75" customHeight="1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</row>
    <row r="169" spans="1:27" ht="15.75" customHeight="1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</row>
    <row r="170" spans="1:27" ht="15.75" customHeight="1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</row>
    <row r="171" spans="1:27" ht="15.75" customHeight="1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</row>
    <row r="172" spans="1:27" ht="15.75" customHeight="1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</row>
    <row r="173" spans="1:27" ht="15.75" customHeight="1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</row>
    <row r="174" spans="1:27" ht="15.75" customHeight="1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</row>
    <row r="175" spans="1:27" ht="15.75" customHeight="1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</row>
    <row r="176" spans="1:27" ht="15.75" customHeight="1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</row>
    <row r="177" spans="1:27" ht="15.75" customHeight="1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</row>
    <row r="178" spans="1:27" ht="15.75" customHeight="1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</row>
    <row r="179" spans="1:27" ht="15.75" customHeight="1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</row>
    <row r="180" spans="1:27" ht="15.75" customHeight="1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</row>
    <row r="181" spans="1:27" ht="15.75" customHeight="1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</row>
    <row r="182" spans="1:27" ht="15.75" customHeight="1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</row>
    <row r="183" spans="1:27" ht="15.75" customHeight="1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</row>
    <row r="184" spans="1:27" ht="15.75" customHeight="1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</row>
    <row r="185" spans="1:27" ht="15.75" customHeight="1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</row>
    <row r="186" spans="1:27" ht="15.75" customHeight="1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</row>
    <row r="187" spans="1:27" ht="15.75" customHeight="1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</row>
    <row r="188" spans="1:27" ht="15.75" customHeight="1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</row>
    <row r="189" spans="1:27" ht="15.75" customHeight="1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</row>
    <row r="190" spans="1:27" ht="15.75" customHeight="1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</row>
    <row r="191" spans="1:27" ht="15.75" customHeight="1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</row>
    <row r="192" spans="1:27" ht="15.75" customHeight="1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</row>
    <row r="193" spans="1:27" ht="15.75" customHeight="1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</row>
    <row r="194" spans="1:27" ht="15.75" customHeight="1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</row>
    <row r="195" spans="1:27" ht="15.75" customHeight="1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</row>
    <row r="196" spans="1:27" ht="15.75" customHeight="1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</row>
    <row r="197" spans="1:27" ht="15.75" customHeight="1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</row>
    <row r="198" spans="1:27" ht="15.75" customHeight="1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</row>
    <row r="199" spans="1:27" ht="15.75" customHeight="1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</row>
    <row r="200" spans="1:27" ht="15.75" customHeight="1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</row>
    <row r="201" spans="1:27" ht="15.75" customHeight="1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</row>
    <row r="202" spans="1:27" ht="15.75" customHeight="1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</row>
    <row r="203" spans="1:27" ht="15.75" customHeight="1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</row>
    <row r="204" spans="1:27" ht="15.75" customHeight="1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</row>
    <row r="205" spans="1:27" ht="15.75" customHeight="1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</row>
    <row r="206" spans="1:27" ht="15.75" customHeight="1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</row>
    <row r="207" spans="1:27" ht="15.75" customHeight="1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</row>
    <row r="208" spans="1:27" ht="15.75" customHeight="1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</row>
    <row r="209" spans="1:27" ht="15.75" customHeight="1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</row>
    <row r="210" spans="1:27" ht="15.75" customHeight="1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</row>
    <row r="211" spans="1:27" ht="15.75" customHeight="1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</row>
    <row r="212" spans="1:27" ht="15.75" customHeight="1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</row>
    <row r="213" spans="1:27" ht="15.75" customHeight="1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</row>
    <row r="214" spans="1:27" ht="15.75" customHeight="1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</row>
    <row r="215" spans="1:27" ht="15.75" customHeight="1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</row>
    <row r="216" spans="1:27" ht="15.75" customHeight="1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</row>
    <row r="217" spans="1:27" ht="15.75" customHeight="1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</row>
    <row r="218" spans="1:27" ht="15.75" customHeight="1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</row>
    <row r="219" spans="1:27" ht="15.75" customHeight="1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</row>
    <row r="220" spans="1:27" ht="15.75" customHeight="1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</row>
    <row r="221" spans="1:27" ht="15.75" customHeight="1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</row>
    <row r="222" spans="1:27" ht="15.75" customHeight="1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</row>
    <row r="223" spans="1:27" ht="15.75" customHeight="1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</row>
    <row r="224" spans="1:27" ht="15.75" customHeight="1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</row>
    <row r="225" spans="1:27" ht="15.75" customHeight="1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</row>
    <row r="226" spans="1:27" ht="15.75" customHeight="1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</row>
    <row r="227" spans="1:27" ht="15.75" customHeight="1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</row>
    <row r="228" spans="1:27" ht="15.75" customHeight="1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</row>
    <row r="229" spans="1:27" ht="15.75" customHeight="1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</row>
    <row r="230" spans="1:27" ht="15.75" customHeight="1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</row>
    <row r="231" spans="1:27" ht="15.75" customHeight="1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</row>
    <row r="232" spans="1:27" ht="15.75" customHeight="1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</row>
    <row r="233" spans="1:27" ht="15.75" customHeight="1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</row>
    <row r="234" spans="1:27" ht="15.75" customHeight="1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</row>
    <row r="235" spans="1:27" ht="15.75" customHeight="1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</row>
    <row r="236" spans="1:27" ht="15.75" customHeight="1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</row>
    <row r="237" spans="1:27" ht="15.75" customHeight="1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</row>
    <row r="238" spans="1:27" ht="15.75" customHeight="1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</row>
    <row r="239" spans="1:27" ht="15.75" customHeight="1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</row>
    <row r="240" spans="1:27" ht="15.75" customHeight="1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</row>
    <row r="241" spans="1:27" ht="15.75" customHeight="1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</row>
    <row r="242" spans="1:27" ht="15.75" customHeight="1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</row>
    <row r="243" spans="1:27" ht="15.75" customHeight="1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</row>
    <row r="244" spans="1:27" ht="15.75" customHeight="1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</row>
    <row r="245" spans="1:27" ht="15.75" customHeight="1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</row>
    <row r="246" spans="1:27" ht="15.75" customHeight="1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</row>
    <row r="247" spans="1:27" ht="15.75" customHeight="1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</row>
    <row r="248" spans="1:27" ht="15.75" customHeight="1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</row>
    <row r="249" spans="1:27" ht="15.75" customHeight="1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</row>
    <row r="250" spans="1:27" ht="15.75" customHeight="1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</row>
    <row r="251" spans="1:27" ht="15.75" customHeight="1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</row>
    <row r="252" spans="1:27" ht="15.75" customHeight="1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</row>
    <row r="253" spans="1:27" ht="15.75" customHeight="1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</row>
    <row r="254" spans="1:27" ht="15.75" customHeight="1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</row>
    <row r="255" spans="1:27" ht="15.75" customHeight="1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</row>
    <row r="256" spans="1:27" ht="15.75" customHeight="1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</row>
    <row r="257" spans="1:27" ht="15.75" customHeight="1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</row>
    <row r="258" spans="1:27" ht="15.75" customHeight="1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</row>
    <row r="259" spans="1:27" ht="15.75" customHeight="1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</row>
    <row r="260" spans="1:27" ht="15.75" customHeight="1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</row>
    <row r="261" spans="1:27" ht="15.75" customHeight="1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</row>
    <row r="262" spans="1:27" ht="15.75" customHeight="1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</row>
    <row r="263" spans="1:27" ht="15.75" customHeight="1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</row>
    <row r="264" spans="1:27" ht="15.75" customHeight="1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</row>
    <row r="265" spans="1:27" ht="15.75" customHeight="1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</row>
    <row r="266" spans="1:27" ht="15.75" customHeight="1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</row>
    <row r="267" spans="1:27" ht="15.75" customHeight="1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</row>
    <row r="268" spans="1:27" ht="15.75" customHeight="1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</row>
    <row r="269" spans="1:27" ht="15.75" customHeight="1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</row>
    <row r="270" spans="1:27" ht="15.75" customHeight="1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</row>
    <row r="271" spans="1:27" ht="15.75" customHeight="1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</row>
    <row r="272" spans="1:27" ht="15.75" customHeight="1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</row>
    <row r="273" spans="1:27" ht="15.75" customHeight="1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</row>
    <row r="274" spans="1:27" ht="15.75" customHeight="1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</row>
    <row r="275" spans="1:27" ht="15.75" customHeight="1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</row>
    <row r="276" spans="1:27" ht="15.75" customHeight="1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</row>
    <row r="277" spans="1:27" ht="15.75" customHeight="1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</row>
    <row r="278" spans="1:27" ht="15.75" customHeight="1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</row>
    <row r="279" spans="1:27" ht="15.75" customHeight="1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</row>
    <row r="280" spans="1:27" ht="15.75" customHeight="1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</row>
    <row r="281" spans="1:27" ht="15.75" customHeight="1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</row>
    <row r="282" spans="1:27" ht="15.75" customHeight="1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</row>
    <row r="283" spans="1:27" ht="15.75" customHeight="1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</row>
    <row r="284" spans="1:27" ht="15.75" customHeight="1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</row>
    <row r="285" spans="1:27" ht="15.75" customHeight="1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</row>
    <row r="286" spans="1:27" ht="15.75" customHeight="1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</row>
    <row r="287" spans="1:27" ht="15.75" customHeight="1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</row>
    <row r="288" spans="1:27" ht="15.75" customHeight="1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</row>
    <row r="289" spans="1:27" ht="15.75" customHeight="1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</row>
    <row r="290" spans="1:27" ht="15.75" customHeight="1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</row>
    <row r="291" spans="1:27" ht="15.75" customHeight="1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</row>
    <row r="292" spans="1:27" ht="15.75" customHeight="1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</row>
    <row r="293" spans="1:27" ht="15.75" customHeight="1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</row>
    <row r="294" spans="1:27" ht="15.75" customHeight="1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</row>
    <row r="295" spans="1:27" ht="15.75" customHeight="1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</row>
    <row r="296" spans="1:27" ht="15.75" customHeight="1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</row>
    <row r="297" spans="1:27" ht="15.75" customHeight="1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</row>
    <row r="298" spans="1:27" ht="15.75" customHeight="1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</row>
    <row r="299" spans="1:27" ht="15.75" customHeight="1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</row>
    <row r="300" spans="1:27" ht="15.75" customHeight="1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</row>
    <row r="301" spans="1:27" ht="15.75" customHeight="1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</row>
    <row r="302" spans="1:27" ht="15.75" customHeight="1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</row>
    <row r="303" spans="1:27" ht="15.75" customHeight="1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</row>
    <row r="304" spans="1:27" ht="15.75" customHeight="1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</row>
    <row r="305" spans="1:27" ht="15.75" customHeight="1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</row>
    <row r="306" spans="1:27" ht="15.75" customHeight="1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</row>
    <row r="307" spans="1:27" ht="15.75" customHeight="1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</row>
    <row r="308" spans="1:27" ht="15.75" customHeight="1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</row>
    <row r="309" spans="1:27" ht="15.75" customHeight="1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</row>
    <row r="310" spans="1:27" ht="15.75" customHeight="1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</row>
    <row r="311" spans="1:27" ht="15.75" customHeight="1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</row>
    <row r="312" spans="1:27" ht="15.75" customHeight="1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</row>
    <row r="313" spans="1:27" ht="15.75" customHeight="1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</row>
    <row r="314" spans="1:27" ht="15.75" customHeight="1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</row>
    <row r="315" spans="1:27" ht="15.75" customHeight="1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</row>
    <row r="316" spans="1:27" ht="15.75" customHeight="1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</row>
    <row r="317" spans="1:27" ht="15.75" customHeight="1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</row>
    <row r="318" spans="1:27" ht="15.75" customHeight="1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</row>
    <row r="319" spans="1:27" ht="15.75" customHeight="1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</row>
    <row r="320" spans="1:27" ht="15.75" customHeight="1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</row>
    <row r="321" spans="1:27" ht="15.75" customHeight="1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</row>
    <row r="322" spans="1:27" ht="15.75" customHeight="1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</row>
    <row r="323" spans="1:27" ht="15.75" customHeight="1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</row>
    <row r="324" spans="1:27" ht="15.75" customHeight="1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</row>
    <row r="325" spans="1:27" ht="15.75" customHeight="1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</row>
    <row r="326" spans="1:27" ht="15.75" customHeight="1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</row>
    <row r="327" spans="1:27" ht="15.75" customHeight="1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</row>
    <row r="328" spans="1:27" ht="15.75" customHeight="1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</row>
    <row r="329" spans="1:27" ht="15.75" customHeight="1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</row>
    <row r="330" spans="1:27" ht="15.75" customHeight="1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</row>
    <row r="331" spans="1:27" ht="15.75" customHeight="1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</row>
    <row r="332" spans="1:27" ht="15.75" customHeight="1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</row>
    <row r="333" spans="1:27" ht="15.75" customHeight="1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</row>
    <row r="334" spans="1:27" ht="15.75" customHeight="1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</row>
    <row r="335" spans="1:27" ht="15.75" customHeight="1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</row>
    <row r="336" spans="1:27" ht="15.75" customHeight="1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</row>
    <row r="337" spans="1:27" ht="15.75" customHeight="1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</row>
    <row r="338" spans="1:27" ht="15.75" customHeight="1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</row>
    <row r="339" spans="1:27" ht="15.75" customHeight="1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</row>
    <row r="340" spans="1:27" ht="15.75" customHeight="1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</row>
    <row r="341" spans="1:27" ht="15.75" customHeight="1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</row>
    <row r="342" spans="1:27" ht="15.75" customHeight="1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</row>
    <row r="343" spans="1:27" ht="15.75" customHeight="1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</row>
    <row r="344" spans="1:27" ht="15.75" customHeight="1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</row>
    <row r="345" spans="1:27" ht="15.75" customHeight="1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</row>
    <row r="346" spans="1:27" ht="15.75" customHeight="1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</row>
    <row r="347" spans="1:27" ht="15.75" customHeight="1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</row>
    <row r="348" spans="1:27" ht="15.75" customHeight="1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</row>
    <row r="349" spans="1:27" ht="15.75" customHeight="1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</row>
    <row r="350" spans="1:27" ht="15.75" customHeight="1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</row>
    <row r="351" spans="1:27" ht="15.75" customHeight="1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</row>
    <row r="352" spans="1:27" ht="15.75" customHeight="1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</row>
    <row r="353" spans="1:27" ht="15.75" customHeight="1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</row>
    <row r="354" spans="1:27" ht="15.75" customHeight="1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</row>
    <row r="355" spans="1:27" ht="15.75" customHeight="1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</row>
    <row r="356" spans="1:27" ht="15.75" customHeight="1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</row>
    <row r="357" spans="1:27" ht="15.75" customHeight="1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</row>
    <row r="358" spans="1:27" ht="15.75" customHeight="1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</row>
    <row r="359" spans="1:27" ht="15.75" customHeight="1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</row>
    <row r="360" spans="1:27" ht="15.75" customHeight="1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</row>
    <row r="361" spans="1:27" ht="15.75" customHeight="1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</row>
    <row r="362" spans="1:27" ht="15.75" customHeight="1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</row>
    <row r="363" spans="1:27" ht="15.75" customHeight="1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</row>
    <row r="364" spans="1:27" ht="15.75" customHeight="1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</row>
    <row r="365" spans="1:27" ht="15.75" customHeight="1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</row>
    <row r="366" spans="1:27" ht="15.75" customHeight="1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</row>
    <row r="367" spans="1:27" ht="15.75" customHeight="1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</row>
    <row r="368" spans="1:27" ht="15.75" customHeight="1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</row>
    <row r="369" spans="1:27" ht="15.75" customHeight="1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</row>
    <row r="370" spans="1:27" ht="15.75" customHeight="1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</row>
    <row r="371" spans="1:27" ht="15.75" customHeight="1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</row>
    <row r="372" spans="1:27" ht="15.75" customHeight="1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</row>
    <row r="373" spans="1:27" ht="15.75" customHeight="1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</row>
    <row r="374" spans="1:27" ht="15.75" customHeight="1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</row>
    <row r="375" spans="1:27" ht="15.75" customHeight="1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</row>
    <row r="376" spans="1:27" ht="15.75" customHeight="1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</row>
    <row r="377" spans="1:27" ht="15.75" customHeight="1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</row>
    <row r="378" spans="1:27" ht="15.75" customHeight="1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</row>
    <row r="379" spans="1:27" ht="15.75" customHeight="1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</row>
    <row r="380" spans="1:27" ht="15.75" customHeight="1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</row>
    <row r="381" spans="1:27" ht="15.75" customHeight="1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</row>
    <row r="382" spans="1:27" ht="15.75" customHeight="1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</row>
    <row r="383" spans="1:27" ht="15.75" customHeight="1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</row>
    <row r="384" spans="1:27" ht="15.75" customHeight="1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</row>
    <row r="385" spans="1:27" ht="15.75" customHeight="1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</row>
    <row r="386" spans="1:27" ht="15.75" customHeight="1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</row>
    <row r="387" spans="1:27" ht="15.75" customHeight="1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</row>
    <row r="388" spans="1:27" ht="15.75" customHeight="1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</row>
    <row r="389" spans="1:27" ht="15.75" customHeight="1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</row>
    <row r="390" spans="1:27" ht="15.75" customHeight="1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</row>
    <row r="391" spans="1:27" ht="15.75" customHeight="1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</row>
    <row r="392" spans="1:27" ht="15.75" customHeight="1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</row>
    <row r="393" spans="1:27" ht="15.75" customHeight="1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</row>
    <row r="394" spans="1:27" ht="15.75" customHeight="1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</row>
    <row r="395" spans="1:27" ht="15.75" customHeight="1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</row>
    <row r="396" spans="1:27" ht="15.75" customHeight="1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</row>
    <row r="397" spans="1:27" ht="15.75" customHeight="1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</row>
    <row r="398" spans="1:27" ht="15.75" customHeight="1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</row>
    <row r="399" spans="1:27" ht="15.75" customHeight="1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</row>
    <row r="400" spans="1:27" ht="15.75" customHeight="1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</row>
    <row r="401" spans="1:27" ht="15.75" customHeight="1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</row>
    <row r="402" spans="1:27" ht="15.75" customHeight="1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</row>
    <row r="403" spans="1:27" ht="15.75" customHeight="1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</row>
    <row r="404" spans="1:27" ht="15.75" customHeight="1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</row>
    <row r="405" spans="1:27" ht="15.75" customHeight="1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</row>
    <row r="406" spans="1:27" ht="15.75" customHeight="1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</row>
    <row r="407" spans="1:27" ht="15.75" customHeight="1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</row>
    <row r="408" spans="1:27" ht="15.75" customHeight="1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</row>
    <row r="409" spans="1:27" ht="15.75" customHeight="1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</row>
    <row r="410" spans="1:27" ht="15.75" customHeight="1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</row>
    <row r="411" spans="1:27" ht="15.75" customHeight="1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</row>
    <row r="412" spans="1:27" ht="15.75" customHeight="1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</row>
    <row r="413" spans="1:27" ht="15.75" customHeight="1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</row>
    <row r="414" spans="1:27" ht="15.75" customHeight="1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</row>
    <row r="415" spans="1:27" ht="15.75" customHeight="1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</row>
    <row r="416" spans="1:27" ht="15.75" customHeight="1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</row>
    <row r="417" spans="1:27" ht="15.75" customHeight="1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</row>
    <row r="418" spans="1:27" ht="15.75" customHeight="1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</row>
    <row r="419" spans="1:27" ht="15.75" customHeight="1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</row>
    <row r="420" spans="1:27" ht="15.75" customHeight="1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</row>
    <row r="421" spans="1:27" ht="15.75" customHeight="1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</row>
    <row r="422" spans="1:27" ht="15.75" customHeight="1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</row>
    <row r="423" spans="1:27" ht="15.75" customHeight="1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</row>
    <row r="424" spans="1:27" ht="15.75" customHeight="1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</row>
    <row r="425" spans="1:27" ht="15.75" customHeight="1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</row>
    <row r="426" spans="1:27" ht="15.75" customHeight="1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</row>
    <row r="427" spans="1:27" ht="15.75" customHeight="1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</row>
    <row r="428" spans="1:27" ht="15.75" customHeight="1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</row>
    <row r="429" spans="1:27" ht="15.75" customHeight="1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</row>
    <row r="430" spans="1:27" ht="15.75" customHeight="1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</row>
    <row r="431" spans="1:27" ht="15.75" customHeight="1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</row>
    <row r="432" spans="1:27" ht="15.75" customHeight="1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</row>
    <row r="433" spans="1:27" ht="15.75" customHeight="1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</row>
    <row r="434" spans="1:27" ht="15.75" customHeight="1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</row>
    <row r="435" spans="1:27" ht="15.75" customHeight="1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</row>
    <row r="436" spans="1:27" ht="15.75" customHeight="1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</row>
    <row r="437" spans="1:27" ht="15.75" customHeight="1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</row>
    <row r="438" spans="1:27" ht="15.75" customHeight="1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</row>
    <row r="439" spans="1:27" ht="15.75" customHeight="1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</row>
    <row r="440" spans="1:27" ht="15.75" customHeight="1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</row>
    <row r="441" spans="1:27" ht="15.75" customHeight="1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</row>
    <row r="442" spans="1:27" ht="15.75" customHeight="1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</row>
    <row r="443" spans="1:27" ht="15.75" customHeight="1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</row>
    <row r="444" spans="1:27" ht="15.75" customHeight="1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</row>
    <row r="445" spans="1:27" ht="15.75" customHeight="1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</row>
    <row r="446" spans="1:27" ht="15.75" customHeight="1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</row>
    <row r="447" spans="1:27" ht="15.75" customHeight="1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</row>
    <row r="448" spans="1:27" ht="15.75" customHeight="1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</row>
    <row r="449" spans="1:27" ht="15.75" customHeight="1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</row>
    <row r="450" spans="1:27" ht="15.75" customHeight="1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</row>
    <row r="451" spans="1:27" ht="15.75" customHeight="1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</row>
    <row r="452" spans="1:27" ht="15.75" customHeight="1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</row>
    <row r="453" spans="1:27" ht="15.75" customHeight="1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</row>
    <row r="454" spans="1:27" ht="15.75" customHeight="1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</row>
    <row r="455" spans="1:27" ht="15.75" customHeight="1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</row>
    <row r="456" spans="1:27" ht="15.75" customHeight="1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</row>
    <row r="457" spans="1:27" ht="15.75" customHeight="1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</row>
    <row r="458" spans="1:27" ht="15.75" customHeight="1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</row>
    <row r="459" spans="1:27" ht="15.75" customHeight="1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</row>
    <row r="460" spans="1:27" ht="15.75" customHeight="1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</row>
    <row r="461" spans="1:27" ht="15.75" customHeight="1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</row>
    <row r="462" spans="1:27" ht="15.75" customHeight="1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</row>
    <row r="463" spans="1:27" ht="15.75" customHeight="1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</row>
    <row r="464" spans="1:27" ht="15.75" customHeight="1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</row>
    <row r="465" spans="1:27" ht="15.75" customHeight="1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</row>
    <row r="466" spans="1:27" ht="15.75" customHeight="1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</row>
    <row r="467" spans="1:27" ht="15.75" customHeight="1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</row>
    <row r="468" spans="1:27" ht="15.75" customHeight="1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</row>
    <row r="469" spans="1:27" ht="15.75" customHeight="1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</row>
    <row r="470" spans="1:27" ht="15.75" customHeight="1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</row>
    <row r="471" spans="1:27" ht="15.75" customHeight="1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</row>
    <row r="472" spans="1:27" ht="15.75" customHeight="1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</row>
    <row r="473" spans="1:27" ht="15.75" customHeight="1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</row>
    <row r="474" spans="1:27" ht="15.75" customHeight="1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</row>
    <row r="475" spans="1:27" ht="15.75" customHeight="1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</row>
    <row r="476" spans="1:27" ht="15.75" customHeight="1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</row>
    <row r="477" spans="1:27" ht="15.75" customHeight="1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</row>
    <row r="478" spans="1:27" ht="15.75" customHeight="1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</row>
    <row r="479" spans="1:27" ht="15.75" customHeight="1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</row>
    <row r="480" spans="1:27" ht="15.75" customHeight="1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</row>
    <row r="481" spans="1:27" ht="15.75" customHeight="1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</row>
    <row r="482" spans="1:27" ht="15.75" customHeight="1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</row>
    <row r="483" spans="1:27" ht="15.75" customHeight="1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</row>
    <row r="484" spans="1:27" ht="15.75" customHeight="1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</row>
    <row r="485" spans="1:27" ht="15.75" customHeight="1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</row>
    <row r="486" spans="1:27" ht="15.75" customHeight="1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</row>
    <row r="487" spans="1:27" ht="15.75" customHeight="1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</row>
    <row r="488" spans="1:27" ht="15.75" customHeight="1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</row>
    <row r="489" spans="1:27" ht="15.75" customHeight="1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</row>
    <row r="490" spans="1:27" ht="15.75" customHeight="1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</row>
    <row r="491" spans="1:27" ht="15.75" customHeight="1">
      <c r="A491" s="70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</row>
    <row r="492" spans="1:27" ht="15.75" customHeight="1">
      <c r="A492" s="70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</row>
    <row r="493" spans="1:27" ht="15.75" customHeight="1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</row>
    <row r="494" spans="1:27" ht="15.75" customHeight="1">
      <c r="A494" s="70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</row>
    <row r="495" spans="1:27" ht="15.75" customHeight="1">
      <c r="A495" s="70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</row>
    <row r="496" spans="1:27" ht="15.75" customHeight="1">
      <c r="A496" s="70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</row>
    <row r="497" spans="1:27" ht="15.75" customHeight="1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</row>
    <row r="498" spans="1:27" ht="15.75" customHeight="1">
      <c r="A498" s="70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</row>
    <row r="499" spans="1:27" ht="15.75" customHeight="1">
      <c r="A499" s="70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</row>
    <row r="500" spans="1:27" ht="15.75" customHeight="1">
      <c r="A500" s="70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</row>
    <row r="501" spans="1:27" ht="15.75" customHeight="1">
      <c r="A501" s="70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</row>
    <row r="502" spans="1:27" ht="15.75" customHeight="1">
      <c r="A502" s="70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</row>
    <row r="503" spans="1:27" ht="15.75" customHeight="1">
      <c r="A503" s="70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</row>
    <row r="504" spans="1:27" ht="15.75" customHeight="1">
      <c r="A504" s="70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</row>
    <row r="505" spans="1:27" ht="15.75" customHeight="1">
      <c r="A505" s="70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</row>
    <row r="506" spans="1:27" ht="15.75" customHeight="1">
      <c r="A506" s="70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</row>
    <row r="507" spans="1:27" ht="15.75" customHeight="1">
      <c r="A507" s="70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</row>
    <row r="508" spans="1:27" ht="15.75" customHeight="1">
      <c r="A508" s="70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</row>
    <row r="509" spans="1:27" ht="15.75" customHeight="1">
      <c r="A509" s="70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</row>
    <row r="510" spans="1:27" ht="15.75" customHeight="1">
      <c r="A510" s="70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</row>
    <row r="511" spans="1:27" ht="15.75" customHeight="1">
      <c r="A511" s="70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</row>
    <row r="512" spans="1:27" ht="15.75" customHeight="1">
      <c r="A512" s="70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</row>
    <row r="513" spans="1:27" ht="15.75" customHeight="1">
      <c r="A513" s="70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</row>
    <row r="514" spans="1:27" ht="15.75" customHeight="1">
      <c r="A514" s="70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</row>
    <row r="515" spans="1:27" ht="15.75" customHeight="1">
      <c r="A515" s="70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</row>
    <row r="516" spans="1:27" ht="15.75" customHeight="1">
      <c r="A516" s="70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</row>
    <row r="517" spans="1:27" ht="15.75" customHeight="1">
      <c r="A517" s="70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</row>
    <row r="518" spans="1:27" ht="15.75" customHeight="1">
      <c r="A518" s="70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</row>
    <row r="519" spans="1:27" ht="15.75" customHeight="1">
      <c r="A519" s="70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</row>
    <row r="520" spans="1:27" ht="15.75" customHeight="1">
      <c r="A520" s="70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</row>
    <row r="521" spans="1:27" ht="15.75" customHeight="1">
      <c r="A521" s="70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</row>
    <row r="522" spans="1:27" ht="15.75" customHeight="1">
      <c r="A522" s="70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</row>
    <row r="523" spans="1:27" ht="15.75" customHeight="1">
      <c r="A523" s="70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</row>
    <row r="524" spans="1:27" ht="15.75" customHeight="1">
      <c r="A524" s="70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</row>
    <row r="525" spans="1:27" ht="15.75" customHeight="1">
      <c r="A525" s="70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</row>
    <row r="526" spans="1:27" ht="15.75" customHeight="1">
      <c r="A526" s="70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</row>
    <row r="527" spans="1:27" ht="15.75" customHeight="1">
      <c r="A527" s="70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</row>
    <row r="528" spans="1:27" ht="15.75" customHeight="1">
      <c r="A528" s="70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</row>
    <row r="529" spans="1:27" ht="15.75" customHeight="1">
      <c r="A529" s="70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</row>
    <row r="530" spans="1:27" ht="15.75" customHeight="1">
      <c r="A530" s="70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</row>
    <row r="531" spans="1:27" ht="15.75" customHeight="1">
      <c r="A531" s="70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</row>
    <row r="532" spans="1:27" ht="15.75" customHeight="1">
      <c r="A532" s="70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</row>
    <row r="533" spans="1:27" ht="15.75" customHeight="1">
      <c r="A533" s="70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</row>
    <row r="534" spans="1:27" ht="15.75" customHeight="1">
      <c r="A534" s="70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</row>
    <row r="535" spans="1:27" ht="15.75" customHeight="1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</row>
    <row r="536" spans="1:27" ht="15.75" customHeight="1">
      <c r="A536" s="70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</row>
    <row r="537" spans="1:27" ht="15.75" customHeight="1">
      <c r="A537" s="70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</row>
    <row r="538" spans="1:27" ht="15.75" customHeight="1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</row>
    <row r="539" spans="1:27" ht="15.75" customHeight="1">
      <c r="A539" s="70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</row>
    <row r="540" spans="1:27" ht="15.75" customHeight="1">
      <c r="A540" s="70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</row>
    <row r="541" spans="1:27" ht="15.75" customHeight="1">
      <c r="A541" s="70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</row>
    <row r="542" spans="1:27" ht="15.75" customHeight="1">
      <c r="A542" s="70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</row>
    <row r="543" spans="1:27" ht="15.75" customHeight="1">
      <c r="A543" s="70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</row>
    <row r="544" spans="1:27" ht="15.75" customHeight="1">
      <c r="A544" s="70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</row>
    <row r="545" spans="1:27" ht="15.75" customHeight="1">
      <c r="A545" s="70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</row>
    <row r="546" spans="1:27" ht="15.75" customHeight="1">
      <c r="A546" s="70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</row>
    <row r="547" spans="1:27" ht="15.75" customHeight="1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</row>
    <row r="548" spans="1:27" ht="15.75" customHeight="1">
      <c r="A548" s="70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</row>
    <row r="549" spans="1:27" ht="15.75" customHeight="1">
      <c r="A549" s="70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</row>
    <row r="550" spans="1:27" ht="15.75" customHeight="1">
      <c r="A550" s="70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</row>
    <row r="551" spans="1:27" ht="15.75" customHeight="1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</row>
    <row r="552" spans="1:27" ht="15.75" customHeight="1">
      <c r="A552" s="70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</row>
    <row r="553" spans="1:27" ht="15.75" customHeight="1">
      <c r="A553" s="70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</row>
    <row r="554" spans="1:27" ht="15.75" customHeight="1">
      <c r="A554" s="70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</row>
    <row r="555" spans="1:27" ht="15.75" customHeight="1">
      <c r="A555" s="70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</row>
    <row r="556" spans="1:27" ht="15.75" customHeight="1">
      <c r="A556" s="70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</row>
    <row r="557" spans="1:27" ht="15.75" customHeight="1">
      <c r="A557" s="70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</row>
    <row r="558" spans="1:27" ht="15.75" customHeight="1">
      <c r="A558" s="70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</row>
    <row r="559" spans="1:27" ht="15.75" customHeight="1">
      <c r="A559" s="70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</row>
    <row r="560" spans="1:27" ht="15.75" customHeight="1">
      <c r="A560" s="70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</row>
    <row r="561" spans="1:27" ht="15.75" customHeight="1">
      <c r="A561" s="70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</row>
    <row r="562" spans="1:27" ht="15.75" customHeight="1">
      <c r="A562" s="70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</row>
    <row r="563" spans="1:27" ht="15.75" customHeight="1">
      <c r="A563" s="70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</row>
    <row r="564" spans="1:27" ht="15.75" customHeight="1">
      <c r="A564" s="70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</row>
    <row r="565" spans="1:27" ht="15.75" customHeight="1">
      <c r="A565" s="70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</row>
    <row r="566" spans="1:27" ht="15.75" customHeight="1">
      <c r="A566" s="70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</row>
    <row r="567" spans="1:27" ht="15.75" customHeight="1">
      <c r="A567" s="70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</row>
    <row r="568" spans="1:27" ht="15.75" customHeight="1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</row>
    <row r="569" spans="1:27" ht="15.75" customHeight="1">
      <c r="A569" s="70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</row>
    <row r="570" spans="1:27" ht="15.75" customHeight="1">
      <c r="A570" s="70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</row>
    <row r="571" spans="1:27" ht="15.75" customHeight="1">
      <c r="A571" s="70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</row>
    <row r="572" spans="1:27" ht="15.75" customHeight="1">
      <c r="A572" s="70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</row>
    <row r="573" spans="1:27" ht="15.75" customHeight="1">
      <c r="A573" s="70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</row>
    <row r="574" spans="1:27" ht="15.75" customHeight="1">
      <c r="A574" s="70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</row>
    <row r="575" spans="1:27" ht="15.75" customHeight="1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</row>
    <row r="576" spans="1:27" ht="15.75" customHeight="1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</row>
    <row r="577" spans="1:27" ht="15.75" customHeight="1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</row>
    <row r="578" spans="1:27" ht="15.75" customHeight="1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</row>
    <row r="579" spans="1:27" ht="15.75" customHeight="1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</row>
    <row r="580" spans="1:27" ht="15.75" customHeight="1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</row>
    <row r="581" spans="1:27" ht="15.75" customHeight="1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</row>
    <row r="582" spans="1:27" ht="15.75" customHeight="1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</row>
    <row r="583" spans="1:27" ht="15.75" customHeight="1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</row>
    <row r="584" spans="1:27" ht="15.75" customHeight="1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</row>
    <row r="585" spans="1:27" ht="15.75" customHeight="1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</row>
    <row r="586" spans="1:27" ht="15.75" customHeight="1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</row>
    <row r="587" spans="1:27" ht="15.75" customHeight="1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</row>
    <row r="588" spans="1:27" ht="15.75" customHeight="1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</row>
    <row r="589" spans="1:27" ht="15.75" customHeight="1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</row>
    <row r="590" spans="1:27" ht="15.75" customHeight="1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</row>
    <row r="591" spans="1:27" ht="15.75" customHeight="1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</row>
    <row r="592" spans="1:27" ht="15.75" customHeight="1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</row>
    <row r="593" spans="1:27" ht="15.75" customHeight="1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</row>
    <row r="594" spans="1:27" ht="15.75" customHeight="1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</row>
    <row r="595" spans="1:27" ht="15.75" customHeight="1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</row>
    <row r="596" spans="1:27" ht="15.75" customHeight="1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</row>
    <row r="597" spans="1:27" ht="15.75" customHeight="1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</row>
    <row r="598" spans="1:27" ht="15.75" customHeight="1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</row>
    <row r="599" spans="1:27" ht="15.75" customHeight="1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</row>
    <row r="600" spans="1:27" ht="15.75" customHeight="1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</row>
    <row r="601" spans="1:27" ht="15.75" customHeight="1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</row>
    <row r="602" spans="1:27" ht="15.75" customHeight="1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</row>
    <row r="603" spans="1:27" ht="15.75" customHeight="1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</row>
    <row r="604" spans="1:27" ht="15.75" customHeight="1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</row>
    <row r="605" spans="1:27" ht="15.75" customHeight="1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</row>
    <row r="606" spans="1:27" ht="15.75" customHeight="1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</row>
    <row r="607" spans="1:27" ht="15.75" customHeight="1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</row>
    <row r="608" spans="1:27" ht="15.75" customHeight="1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</row>
    <row r="609" spans="1:27" ht="15.75" customHeight="1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</row>
    <row r="610" spans="1:27" ht="15.75" customHeight="1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</row>
    <row r="611" spans="1:27" ht="15.75" customHeight="1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</row>
    <row r="612" spans="1:27" ht="15.75" customHeight="1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</row>
    <row r="613" spans="1:27" ht="15.75" customHeight="1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</row>
    <row r="614" spans="1:27" ht="15.75" customHeight="1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</row>
    <row r="615" spans="1:27" ht="15.75" customHeight="1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</row>
    <row r="616" spans="1:27" ht="15.75" customHeight="1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</row>
    <row r="617" spans="1:27" ht="15.75" customHeight="1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</row>
    <row r="618" spans="1:27" ht="15.75" customHeight="1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</row>
    <row r="619" spans="1:27" ht="15.75" customHeight="1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</row>
    <row r="620" spans="1:27" ht="15.75" customHeight="1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</row>
    <row r="621" spans="1:27" ht="15.75" customHeight="1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</row>
    <row r="622" spans="1:27" ht="15.75" customHeight="1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</row>
    <row r="623" spans="1:27" ht="15.75" customHeight="1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</row>
    <row r="624" spans="1:27" ht="15.75" customHeight="1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</row>
    <row r="625" spans="1:27" ht="15.75" customHeight="1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</row>
    <row r="626" spans="1:27" ht="15.75" customHeight="1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</row>
    <row r="627" spans="1:27" ht="15.75" customHeight="1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</row>
    <row r="628" spans="1:27" ht="15.75" customHeight="1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</row>
    <row r="629" spans="1:27" ht="15.75" customHeight="1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</row>
    <row r="630" spans="1:27" ht="15.75" customHeight="1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</row>
    <row r="631" spans="1:27" ht="15.75" customHeight="1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</row>
    <row r="632" spans="1:27" ht="15.75" customHeight="1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</row>
    <row r="633" spans="1:27" ht="15.75" customHeight="1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</row>
    <row r="634" spans="1:27" ht="15.75" customHeight="1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</row>
    <row r="635" spans="1:27" ht="15.75" customHeight="1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</row>
    <row r="636" spans="1:27" ht="15.75" customHeight="1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</row>
    <row r="637" spans="1:27" ht="15.75" customHeight="1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</row>
    <row r="638" spans="1:27" ht="15.75" customHeight="1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</row>
    <row r="639" spans="1:27" ht="15.75" customHeight="1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</row>
    <row r="640" spans="1:27" ht="15.75" customHeight="1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</row>
    <row r="641" spans="1:27" ht="15.75" customHeight="1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</row>
    <row r="642" spans="1:27" ht="15.75" customHeight="1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</row>
    <row r="643" spans="1:27" ht="15.75" customHeight="1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</row>
    <row r="644" spans="1:27" ht="15.75" customHeight="1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</row>
    <row r="645" spans="1:27" ht="15.75" customHeight="1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</row>
    <row r="646" spans="1:27" ht="15.75" customHeight="1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</row>
    <row r="647" spans="1:27" ht="15.75" customHeight="1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</row>
    <row r="648" spans="1:27" ht="15.75" customHeight="1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</row>
    <row r="649" spans="1:27" ht="15.75" customHeight="1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</row>
    <row r="650" spans="1:27" ht="15.75" customHeight="1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</row>
    <row r="651" spans="1:27" ht="15.75" customHeight="1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</row>
    <row r="652" spans="1:27" ht="15.75" customHeight="1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</row>
    <row r="653" spans="1:27" ht="15.75" customHeight="1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</row>
    <row r="654" spans="1:27" ht="15.75" customHeight="1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</row>
    <row r="655" spans="1:27" ht="15.75" customHeight="1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</row>
    <row r="656" spans="1:27" ht="15.75" customHeight="1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</row>
    <row r="657" spans="1:27" ht="15.75" customHeight="1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</row>
    <row r="658" spans="1:27" ht="15.75" customHeight="1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</row>
    <row r="659" spans="1:27" ht="15.75" customHeight="1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</row>
    <row r="660" spans="1:27" ht="15.75" customHeight="1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</row>
    <row r="661" spans="1:27" ht="15.75" customHeight="1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</row>
    <row r="662" spans="1:27" ht="15.75" customHeight="1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</row>
    <row r="663" spans="1:27" ht="15.75" customHeight="1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</row>
    <row r="664" spans="1:27" ht="15.75" customHeight="1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</row>
    <row r="665" spans="1:27" ht="15.75" customHeight="1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</row>
    <row r="666" spans="1:27" ht="15.75" customHeight="1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</row>
    <row r="667" spans="1:27" ht="15.75" customHeight="1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</row>
    <row r="668" spans="1:27" ht="15.75" customHeight="1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</row>
    <row r="669" spans="1:27" ht="15.75" customHeight="1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</row>
    <row r="670" spans="1:27" ht="15.75" customHeight="1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</row>
    <row r="671" spans="1:27" ht="15.75" customHeight="1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</row>
    <row r="672" spans="1:27" ht="15.75" customHeight="1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</row>
    <row r="673" spans="1:27" ht="15.75" customHeight="1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</row>
    <row r="674" spans="1:27" ht="15.75" customHeight="1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</row>
    <row r="675" spans="1:27" ht="15.75" customHeight="1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</row>
    <row r="676" spans="1:27" ht="15.75" customHeight="1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</row>
    <row r="677" spans="1:27" ht="15.75" customHeight="1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</row>
    <row r="678" spans="1:27" ht="15.75" customHeight="1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</row>
    <row r="679" spans="1:27" ht="15.75" customHeight="1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</row>
    <row r="680" spans="1:27" ht="15.75" customHeight="1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</row>
    <row r="681" spans="1:27" ht="15.75" customHeight="1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</row>
    <row r="682" spans="1:27" ht="15.75" customHeight="1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</row>
    <row r="683" spans="1:27" ht="15.75" customHeight="1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</row>
    <row r="684" spans="1:27" ht="15.75" customHeight="1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</row>
    <row r="685" spans="1:27" ht="15.75" customHeight="1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</row>
    <row r="686" spans="1:27" ht="15.75" customHeight="1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</row>
    <row r="687" spans="1:27" ht="15.75" customHeight="1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</row>
    <row r="688" spans="1:27" ht="15.75" customHeight="1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</row>
    <row r="689" spans="1:27" ht="15.75" customHeight="1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</row>
    <row r="690" spans="1:27" ht="15.75" customHeight="1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</row>
    <row r="691" spans="1:27" ht="15.75" customHeight="1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</row>
    <row r="692" spans="1:27" ht="15.75" customHeight="1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</row>
    <row r="693" spans="1:27" ht="15.75" customHeight="1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</row>
    <row r="694" spans="1:27" ht="15.75" customHeight="1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</row>
    <row r="695" spans="1:27" ht="15.75" customHeight="1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</row>
    <row r="696" spans="1:27" ht="15.75" customHeight="1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</row>
    <row r="697" spans="1:27" ht="15.75" customHeight="1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</row>
    <row r="698" spans="1:27" ht="15.75" customHeight="1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</row>
    <row r="699" spans="1:27" ht="15.75" customHeight="1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</row>
    <row r="700" spans="1:27" ht="15.75" customHeight="1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</row>
    <row r="701" spans="1:27" ht="15.75" customHeight="1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</row>
    <row r="702" spans="1:27" ht="15.75" customHeight="1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</row>
    <row r="703" spans="1:27" ht="15.75" customHeight="1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</row>
    <row r="704" spans="1:27" ht="15.75" customHeight="1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</row>
    <row r="705" spans="1:27" ht="15.75" customHeight="1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</row>
    <row r="706" spans="1:27" ht="15.75" customHeight="1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</row>
    <row r="707" spans="1:27" ht="15.75" customHeight="1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</row>
    <row r="708" spans="1:27" ht="15.75" customHeight="1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</row>
    <row r="709" spans="1:27" ht="15.75" customHeight="1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</row>
    <row r="710" spans="1:27" ht="15.75" customHeight="1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</row>
    <row r="711" spans="1:27" ht="15.75" customHeight="1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</row>
    <row r="712" spans="1:27" ht="15.75" customHeight="1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</row>
    <row r="713" spans="1:27" ht="15.75" customHeight="1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</row>
    <row r="714" spans="1:27" ht="15.75" customHeight="1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</row>
    <row r="715" spans="1:27" ht="15.75" customHeight="1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</row>
    <row r="716" spans="1:27" ht="15.75" customHeight="1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</row>
    <row r="717" spans="1:27" ht="15.75" customHeight="1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</row>
    <row r="718" spans="1:27" ht="15.75" customHeight="1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</row>
    <row r="719" spans="1:27" ht="15.75" customHeight="1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</row>
    <row r="720" spans="1:27" ht="15.75" customHeight="1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</row>
    <row r="721" spans="1:27" ht="15.75" customHeight="1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</row>
    <row r="722" spans="1:27" ht="15.75" customHeight="1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</row>
    <row r="723" spans="1:27" ht="15.75" customHeight="1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</row>
    <row r="724" spans="1:27" ht="15.75" customHeight="1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</row>
    <row r="725" spans="1:27" ht="15.75" customHeight="1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</row>
    <row r="726" spans="1:27" ht="15.75" customHeight="1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</row>
    <row r="727" spans="1:27" ht="15.75" customHeight="1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</row>
    <row r="728" spans="1:27" ht="15.75" customHeight="1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</row>
    <row r="729" spans="1:27" ht="15.75" customHeight="1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</row>
    <row r="730" spans="1:27" ht="15.75" customHeight="1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</row>
    <row r="731" spans="1:27" ht="15.75" customHeight="1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</row>
    <row r="732" spans="1:27" ht="15.75" customHeight="1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</row>
    <row r="733" spans="1:27" ht="15.75" customHeight="1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</row>
    <row r="734" spans="1:27" ht="15.75" customHeight="1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</row>
    <row r="735" spans="1:27" ht="15.75" customHeight="1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</row>
    <row r="736" spans="1:27" ht="15.75" customHeight="1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</row>
    <row r="737" spans="1:27" ht="15.75" customHeight="1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</row>
    <row r="738" spans="1:27" ht="15.75" customHeight="1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</row>
    <row r="739" spans="1:27" ht="15.75" customHeight="1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</row>
    <row r="740" spans="1:27" ht="15.75" customHeight="1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</row>
    <row r="741" spans="1:27" ht="15.75" customHeight="1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</row>
    <row r="742" spans="1:27" ht="15.75" customHeight="1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</row>
    <row r="743" spans="1:27" ht="15.75" customHeight="1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</row>
    <row r="744" spans="1:27" ht="15.75" customHeight="1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</row>
    <row r="745" spans="1:27" ht="15.75" customHeight="1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</row>
    <row r="746" spans="1:27" ht="15.75" customHeight="1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</row>
    <row r="747" spans="1:27" ht="15.75" customHeight="1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</row>
    <row r="748" spans="1:27" ht="15.75" customHeight="1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</row>
    <row r="749" spans="1:27" ht="15.75" customHeight="1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</row>
    <row r="750" spans="1:27" ht="15.75" customHeight="1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</row>
    <row r="751" spans="1:27" ht="15.75" customHeight="1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</row>
    <row r="752" spans="1:27" ht="15.75" customHeight="1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</row>
    <row r="753" spans="1:27" ht="15.75" customHeight="1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</row>
    <row r="754" spans="1:27" ht="15.75" customHeight="1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</row>
    <row r="755" spans="1:27" ht="15.75" customHeight="1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</row>
    <row r="756" spans="1:27" ht="15.75" customHeight="1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</row>
    <row r="757" spans="1:27" ht="15.75" customHeight="1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</row>
    <row r="758" spans="1:27" ht="15.75" customHeight="1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</row>
    <row r="759" spans="1:27" ht="15.75" customHeight="1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</row>
    <row r="760" spans="1:27" ht="15.75" customHeight="1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</row>
    <row r="761" spans="1:27" ht="15.75" customHeight="1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</row>
    <row r="762" spans="1:27" ht="15.75" customHeight="1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</row>
    <row r="763" spans="1:27" ht="15.75" customHeight="1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</row>
    <row r="764" spans="1:27" ht="15.75" customHeight="1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</row>
    <row r="765" spans="1:27" ht="15.75" customHeight="1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</row>
    <row r="766" spans="1:27" ht="15.75" customHeight="1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</row>
    <row r="767" spans="1:27" ht="15.75" customHeight="1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</row>
    <row r="768" spans="1:27" ht="15.75" customHeight="1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</row>
    <row r="769" spans="1:27" ht="15.75" customHeight="1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</row>
    <row r="770" spans="1:27" ht="15.75" customHeight="1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</row>
    <row r="771" spans="1:27" ht="15.75" customHeight="1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</row>
    <row r="772" spans="1:27" ht="15.75" customHeight="1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</row>
    <row r="773" spans="1:27" ht="15.75" customHeight="1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</row>
    <row r="774" spans="1:27" ht="15.75" customHeight="1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</row>
    <row r="775" spans="1:27" ht="15.75" customHeight="1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</row>
    <row r="776" spans="1:27" ht="15.75" customHeight="1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</row>
    <row r="777" spans="1:27" ht="15.75" customHeight="1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</row>
    <row r="778" spans="1:27" ht="15.75" customHeight="1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</row>
    <row r="779" spans="1:27" ht="15.75" customHeight="1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</row>
    <row r="780" spans="1:27" ht="15.75" customHeight="1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</row>
    <row r="781" spans="1:27" ht="15.75" customHeight="1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</row>
    <row r="782" spans="1:27" ht="15.75" customHeight="1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</row>
    <row r="783" spans="1:27" ht="15.75" customHeight="1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</row>
    <row r="784" spans="1:27" ht="15.75" customHeight="1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</row>
    <row r="785" spans="1:27" ht="15.75" customHeight="1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</row>
    <row r="786" spans="1:27" ht="15.75" customHeight="1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</row>
    <row r="787" spans="1:27" ht="15.75" customHeight="1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</row>
    <row r="788" spans="1:27" ht="15.75" customHeight="1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</row>
    <row r="789" spans="1:27" ht="15.75" customHeight="1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</row>
    <row r="790" spans="1:27" ht="15.75" customHeight="1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</row>
    <row r="791" spans="1:27" ht="15.75" customHeight="1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</row>
    <row r="792" spans="1:27" ht="15.75" customHeight="1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</row>
    <row r="793" spans="1:27" ht="15.75" customHeight="1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</row>
    <row r="794" spans="1:27" ht="15.75" customHeight="1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</row>
    <row r="795" spans="1:27" ht="15.75" customHeight="1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</row>
    <row r="796" spans="1:27" ht="15.75" customHeight="1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</row>
    <row r="797" spans="1:27" ht="15.75" customHeight="1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</row>
    <row r="798" spans="1:27" ht="15.75" customHeight="1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</row>
    <row r="799" spans="1:27" ht="15.75" customHeight="1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</row>
    <row r="800" spans="1:27" ht="15.75" customHeight="1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</row>
    <row r="801" spans="1:27" ht="15.75" customHeight="1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</row>
    <row r="802" spans="1:27" ht="15.75" customHeight="1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</row>
    <row r="803" spans="1:27" ht="15.75" customHeight="1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</row>
    <row r="804" spans="1:27" ht="15.75" customHeight="1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</row>
    <row r="805" spans="1:27" ht="15.75" customHeight="1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</row>
    <row r="806" spans="1:27" ht="15.75" customHeight="1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</row>
    <row r="807" spans="1:27" ht="15.75" customHeight="1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</row>
    <row r="808" spans="1:27" ht="15.75" customHeight="1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</row>
    <row r="809" spans="1:27" ht="15.75" customHeight="1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</row>
    <row r="810" spans="1:27" ht="15.75" customHeight="1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</row>
    <row r="811" spans="1:27" ht="15.75" customHeight="1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</row>
    <row r="812" spans="1:27" ht="15.75" customHeight="1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</row>
    <row r="813" spans="1:27" ht="15.75" customHeight="1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</row>
    <row r="814" spans="1:27" ht="15.75" customHeight="1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</row>
    <row r="815" spans="1:27" ht="15.75" customHeight="1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</row>
    <row r="816" spans="1:27" ht="15.75" customHeight="1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</row>
    <row r="817" spans="1:27" ht="15.75" customHeight="1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</row>
    <row r="818" spans="1:27" ht="15.75" customHeight="1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</row>
    <row r="819" spans="1:27" ht="15.75" customHeight="1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</row>
    <row r="820" spans="1:27" ht="15.75" customHeight="1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</row>
    <row r="821" spans="1:27" ht="15.75" customHeight="1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</row>
    <row r="822" spans="1:27" ht="15.75" customHeight="1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</row>
    <row r="823" spans="1:27" ht="15.75" customHeight="1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</row>
    <row r="824" spans="1:27" ht="15.75" customHeight="1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</row>
    <row r="825" spans="1:27" ht="15.75" customHeight="1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</row>
    <row r="826" spans="1:27" ht="15.75" customHeight="1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</row>
    <row r="827" spans="1:27" ht="15.75" customHeight="1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</row>
    <row r="828" spans="1:27" ht="15.75" customHeight="1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</row>
    <row r="829" spans="1:27" ht="15.75" customHeight="1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</row>
    <row r="830" spans="1:27" ht="15.75" customHeight="1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</row>
    <row r="831" spans="1:27" ht="15.75" customHeight="1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</row>
    <row r="832" spans="1:27" ht="15.75" customHeight="1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</row>
    <row r="833" spans="1:27" ht="15.75" customHeight="1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</row>
    <row r="834" spans="1:27" ht="15.75" customHeight="1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</row>
    <row r="835" spans="1:27" ht="15.75" customHeight="1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</row>
    <row r="836" spans="1:27" ht="15.75" customHeight="1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</row>
    <row r="837" spans="1:27" ht="15.75" customHeight="1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</row>
    <row r="838" spans="1:27" ht="15.75" customHeight="1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</row>
    <row r="839" spans="1:27" ht="15.75" customHeight="1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</row>
    <row r="840" spans="1:27" ht="15.75" customHeight="1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</row>
    <row r="841" spans="1:27" ht="15.75" customHeight="1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</row>
    <row r="842" spans="1:27" ht="15.75" customHeight="1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</row>
    <row r="843" spans="1:27" ht="15.75" customHeight="1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</row>
    <row r="844" spans="1:27" ht="15.75" customHeight="1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</row>
    <row r="845" spans="1:27" ht="15.75" customHeight="1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</row>
    <row r="846" spans="1:27" ht="15.75" customHeight="1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</row>
    <row r="847" spans="1:27" ht="15.75" customHeight="1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</row>
    <row r="848" spans="1:27" ht="15.75" customHeight="1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</row>
    <row r="849" spans="1:27" ht="15.75" customHeight="1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</row>
    <row r="850" spans="1:27" ht="15.75" customHeight="1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</row>
    <row r="851" spans="1:27" ht="15.75" customHeight="1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</row>
    <row r="852" spans="1:27" ht="15.75" customHeight="1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</row>
    <row r="853" spans="1:27" ht="15.75" customHeight="1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</row>
    <row r="854" spans="1:27" ht="15.75" customHeight="1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</row>
    <row r="855" spans="1:27" ht="15.75" customHeight="1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</row>
    <row r="856" spans="1:27" ht="15.75" customHeight="1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</row>
    <row r="857" spans="1:27" ht="15.75" customHeight="1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</row>
    <row r="858" spans="1:27" ht="15.75" customHeight="1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</row>
    <row r="859" spans="1:27" ht="15.75" customHeight="1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</row>
    <row r="860" spans="1:27" ht="15.75" customHeight="1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</row>
    <row r="861" spans="1:27" ht="15.75" customHeight="1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</row>
    <row r="862" spans="1:27" ht="15.75" customHeight="1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</row>
    <row r="863" spans="1:27" ht="15.75" customHeight="1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</row>
    <row r="864" spans="1:27" ht="15.75" customHeight="1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</row>
    <row r="865" spans="1:27" ht="15.75" customHeight="1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</row>
    <row r="866" spans="1:27" ht="15.75" customHeight="1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</row>
    <row r="867" spans="1:27" ht="15.75" customHeight="1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</row>
    <row r="868" spans="1:27" ht="15.75" customHeight="1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</row>
    <row r="869" spans="1:27" ht="15.75" customHeight="1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</row>
    <row r="870" spans="1:27" ht="15.75" customHeight="1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</row>
    <row r="871" spans="1:27" ht="15.75" customHeight="1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</row>
    <row r="872" spans="1:27" ht="15.75" customHeight="1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</row>
    <row r="873" spans="1:27" ht="15.75" customHeight="1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</row>
    <row r="874" spans="1:27" ht="15.75" customHeight="1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</row>
    <row r="875" spans="1:27" ht="15.75" customHeight="1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</row>
    <row r="876" spans="1:27" ht="15.75" customHeight="1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</row>
    <row r="877" spans="1:27" ht="15.75" customHeight="1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</row>
    <row r="878" spans="1:27" ht="15.75" customHeight="1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</row>
    <row r="879" spans="1:27" ht="15.75" customHeight="1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</row>
    <row r="880" spans="1:27" ht="15.75" customHeight="1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</row>
    <row r="881" spans="1:27" ht="15.75" customHeight="1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</row>
    <row r="882" spans="1:27" ht="15.75" customHeight="1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</row>
    <row r="883" spans="1:27" ht="15.75" customHeight="1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</row>
    <row r="884" spans="1:27" ht="15.75" customHeight="1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</row>
    <row r="885" spans="1:27" ht="15.75" customHeight="1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</row>
    <row r="886" spans="1:27" ht="15.75" customHeight="1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</row>
    <row r="887" spans="1:27" ht="15.75" customHeight="1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</row>
    <row r="888" spans="1:27" ht="15.75" customHeight="1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</row>
    <row r="889" spans="1:27" ht="15.75" customHeight="1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</row>
    <row r="890" spans="1:27" ht="15.75" customHeight="1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</row>
    <row r="891" spans="1:27" ht="15.75" customHeight="1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</row>
    <row r="892" spans="1:27" ht="15.75" customHeight="1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</row>
    <row r="893" spans="1:27" ht="15.75" customHeight="1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</row>
    <row r="894" spans="1:27" ht="15.75" customHeight="1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</row>
    <row r="895" spans="1:27" ht="15.75" customHeight="1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</row>
    <row r="896" spans="1:27" ht="15.75" customHeight="1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</row>
    <row r="897" spans="1:27" ht="15.75" customHeight="1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</row>
    <row r="898" spans="1:27" ht="15.75" customHeight="1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</row>
    <row r="899" spans="1:27" ht="15.75" customHeight="1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</row>
    <row r="900" spans="1:27" ht="15.75" customHeight="1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</row>
    <row r="901" spans="1:27" ht="15.75" customHeight="1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</row>
    <row r="902" spans="1:27" ht="15.75" customHeight="1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</row>
    <row r="903" spans="1:27" ht="15.75" customHeight="1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</row>
    <row r="904" spans="1:27" ht="15.75" customHeight="1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</row>
    <row r="905" spans="1:27" ht="15.75" customHeight="1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</row>
    <row r="906" spans="1:27" ht="15.75" customHeight="1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</row>
    <row r="907" spans="1:27" ht="15.75" customHeight="1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</row>
    <row r="908" spans="1:27" ht="15.75" customHeight="1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</row>
    <row r="909" spans="1:27" ht="15.75" customHeight="1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</row>
    <row r="910" spans="1:27" ht="15.75" customHeight="1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</row>
    <row r="911" spans="1:27" ht="15.75" customHeight="1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</row>
    <row r="912" spans="1:27" ht="15.75" customHeight="1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</row>
    <row r="913" spans="1:27" ht="15.75" customHeight="1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</row>
    <row r="914" spans="1:27" ht="15.75" customHeight="1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</row>
    <row r="915" spans="1:27" ht="15.75" customHeight="1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</row>
    <row r="916" spans="1:27" ht="15.75" customHeight="1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</row>
    <row r="917" spans="1:27" ht="15.75" customHeight="1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</row>
    <row r="918" spans="1:27" ht="15.75" customHeight="1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</row>
    <row r="919" spans="1:27" ht="15.75" customHeight="1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</row>
    <row r="920" spans="1:27" ht="15.75" customHeight="1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</row>
    <row r="921" spans="1:27" ht="15.75" customHeight="1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</row>
    <row r="922" spans="1:27" ht="15.75" customHeight="1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</row>
    <row r="923" spans="1:27" ht="15.75" customHeight="1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</row>
    <row r="924" spans="1:27" ht="15.75" customHeight="1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</row>
    <row r="925" spans="1:27" ht="15.75" customHeight="1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</row>
    <row r="926" spans="1:27" ht="15.75" customHeight="1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</row>
    <row r="927" spans="1:27" ht="15.75" customHeight="1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</row>
    <row r="928" spans="1:27" ht="15.75" customHeight="1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</row>
    <row r="929" spans="1:27" ht="15.75" customHeight="1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</row>
    <row r="930" spans="1:27" ht="15.75" customHeight="1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</row>
    <row r="931" spans="1:27" ht="15.75" customHeight="1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</row>
    <row r="932" spans="1:27" ht="15.75" customHeight="1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</row>
    <row r="933" spans="1:27" ht="15.75" customHeight="1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</row>
    <row r="934" spans="1:27" ht="15.75" customHeight="1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</row>
    <row r="935" spans="1:27" ht="15.75" customHeight="1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</row>
    <row r="936" spans="1:27" ht="15.75" customHeight="1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</row>
    <row r="937" spans="1:27" ht="15.75" customHeight="1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</row>
    <row r="938" spans="1:27" ht="15.75" customHeight="1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</row>
    <row r="939" spans="1:27" ht="15.75" customHeight="1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</row>
    <row r="940" spans="1:27" ht="15.75" customHeight="1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</row>
    <row r="941" spans="1:27" ht="15.75" customHeight="1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</row>
    <row r="942" spans="1:27" ht="15.75" customHeight="1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</row>
    <row r="943" spans="1:27" ht="15.75" customHeight="1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</row>
    <row r="944" spans="1:27" ht="15.75" customHeight="1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</row>
    <row r="945" spans="1:27" ht="15.75" customHeight="1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</row>
    <row r="946" spans="1:27" ht="15.75" customHeight="1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</row>
    <row r="947" spans="1:27" ht="15.75" customHeight="1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</row>
    <row r="948" spans="1:27" ht="15.75" customHeight="1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</row>
    <row r="949" spans="1:27" ht="15.75" customHeight="1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</row>
    <row r="950" spans="1:27" ht="15.75" customHeight="1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</row>
    <row r="951" spans="1:27" ht="15.75" customHeight="1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</row>
    <row r="952" spans="1:27" ht="15.75" customHeight="1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</row>
    <row r="953" spans="1:27" ht="15.75" customHeight="1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</row>
    <row r="954" spans="1:27" ht="15.75" customHeight="1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</row>
    <row r="955" spans="1:27" ht="15.75" customHeight="1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</row>
    <row r="956" spans="1:27" ht="15.75" customHeight="1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</row>
    <row r="957" spans="1:27" ht="15.75" customHeight="1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</row>
    <row r="958" spans="1:27" ht="15.75" customHeight="1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</row>
    <row r="959" spans="1:27" ht="15.75" customHeight="1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</row>
    <row r="960" spans="1:27" ht="15.75" customHeight="1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</row>
    <row r="961" spans="1:27" ht="15.75" customHeight="1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</row>
    <row r="962" spans="1:27" ht="15.75" customHeight="1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</row>
    <row r="963" spans="1:27" ht="15.75" customHeight="1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</row>
    <row r="964" spans="1:27" ht="15.75" customHeight="1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</row>
    <row r="965" spans="1:27" ht="15.75" customHeight="1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</row>
    <row r="966" spans="1:27" ht="15.75" customHeight="1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</row>
    <row r="967" spans="1:27" ht="15.75" customHeight="1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</row>
    <row r="968" spans="1:27" ht="15.75" customHeight="1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</row>
    <row r="969" spans="1:27" ht="15.75" customHeight="1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</row>
    <row r="970" spans="1:27" ht="15.75" customHeight="1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</row>
    <row r="971" spans="1:27" ht="15.75" customHeight="1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0"/>
    </row>
    <row r="972" spans="1:27" ht="15.75" customHeight="1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0"/>
    </row>
    <row r="973" spans="1:27" ht="15.75" customHeight="1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0"/>
    </row>
    <row r="974" spans="1:27" ht="15.75" customHeight="1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0"/>
    </row>
    <row r="975" spans="1:27" ht="15.75" customHeight="1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0"/>
    </row>
    <row r="976" spans="1:27" ht="15.75" customHeight="1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0"/>
    </row>
    <row r="977" spans="1:27" ht="15.75" customHeight="1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0"/>
    </row>
    <row r="978" spans="1:27" ht="15.75" customHeight="1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</row>
    <row r="979" spans="1:27" ht="15.75" customHeight="1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</row>
    <row r="980" spans="1:27" ht="15.75" customHeight="1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</row>
    <row r="981" spans="1:27" ht="15.75" customHeight="1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0"/>
    </row>
    <row r="982" spans="1:27" ht="15.75" customHeight="1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  <c r="AA982" s="70"/>
    </row>
    <row r="983" spans="1:27" ht="15.75" customHeight="1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  <c r="AA983" s="70"/>
    </row>
    <row r="984" spans="1:27" ht="15.75" customHeight="1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  <c r="AA984" s="70"/>
    </row>
    <row r="985" spans="1:27" ht="15.75" customHeight="1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  <c r="AA985" s="70"/>
    </row>
    <row r="986" spans="1:27" ht="15.75" customHeight="1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  <c r="AA986" s="70"/>
    </row>
    <row r="987" spans="1:27" ht="15.75" customHeight="1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  <c r="AA987" s="70"/>
    </row>
    <row r="988" spans="1:27" ht="15.75" customHeight="1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  <c r="AA988" s="70"/>
    </row>
    <row r="989" spans="1:27" ht="15.75" customHeight="1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  <c r="AA989" s="70"/>
    </row>
    <row r="990" spans="1:27" ht="15.75" customHeight="1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  <c r="AA990" s="70"/>
    </row>
    <row r="991" spans="1:27" ht="15.75" customHeight="1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0"/>
    </row>
  </sheetData>
  <sheetProtection algorithmName="SHA-512" hashValue="AvUDV+nwED5C0Bn0bT+DJAFlEMNO4eLU8bsxijRBCf8vSG0YiOR+k4x0L/KvWYxmrTOpiQ5fqnTBpScUi+DiYQ==" saltValue="81U4ofB2I2IIVKbBshjtug==" spinCount="100000" sheet="1" objects="1" scenarios="1"/>
  <mergeCells count="12">
    <mergeCell ref="A17:G20"/>
    <mergeCell ref="A22:G22"/>
    <mergeCell ref="A23:G23"/>
    <mergeCell ref="A1:G1"/>
    <mergeCell ref="A3:G3"/>
    <mergeCell ref="A15:G15"/>
    <mergeCell ref="A7:C7"/>
    <mergeCell ref="E7:G7"/>
    <mergeCell ref="A4:B4"/>
    <mergeCell ref="A5:B5"/>
    <mergeCell ref="C4:G4"/>
    <mergeCell ref="C5:G5"/>
  </mergeCells>
  <pageMargins left="0.2" right="0.7" top="0.75" bottom="0.75" header="0" footer="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9B1A-245F-40EF-B27A-2DBEF683C001}">
  <sheetPr>
    <tabColor rgb="FF1D3439"/>
  </sheetPr>
  <dimension ref="A1:Y811"/>
  <sheetViews>
    <sheetView showGridLines="0" workbookViewId="0">
      <pane ySplit="5" topLeftCell="A6" activePane="bottomLeft" state="frozen"/>
      <selection pane="bottomLeft" activeCell="A3" sqref="A3:G3"/>
    </sheetView>
  </sheetViews>
  <sheetFormatPr defaultColWidth="14.42578125" defaultRowHeight="15" customHeight="1"/>
  <cols>
    <col min="1" max="1" width="22.7109375" style="82" customWidth="1"/>
    <col min="2" max="2" width="27.28515625" style="82" customWidth="1"/>
    <col min="3" max="3" width="5.28515625" style="82" customWidth="1"/>
    <col min="4" max="4" width="18.5703125" style="82" customWidth="1"/>
    <col min="5" max="6" width="22.7109375" style="82" customWidth="1"/>
    <col min="7" max="7" width="74.140625" style="82" customWidth="1"/>
    <col min="8" max="8" width="22.7109375" style="82" customWidth="1"/>
    <col min="9" max="9" width="16.7109375" style="82" customWidth="1"/>
    <col min="10" max="10" width="9.140625" style="82" customWidth="1"/>
    <col min="11" max="11" width="81.140625" style="82" customWidth="1"/>
    <col min="12" max="25" width="9.140625" style="82" customWidth="1"/>
    <col min="26" max="16384" width="14.42578125" style="82"/>
  </cols>
  <sheetData>
    <row r="1" spans="1:23" s="75" customFormat="1" ht="69.75" customHeight="1">
      <c r="A1" s="177" t="s">
        <v>120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137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121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131</v>
      </c>
      <c r="B10" s="218"/>
      <c r="C10" s="218"/>
      <c r="D10" s="12"/>
      <c r="E10" s="219" t="s">
        <v>85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24" t="s">
        <v>132</v>
      </c>
      <c r="B11" s="218"/>
      <c r="C11" s="218"/>
      <c r="D11" s="12"/>
      <c r="E11" s="219"/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24" t="s">
        <v>133</v>
      </c>
      <c r="B12" s="218">
        <f>IFERROR((#REF!+B11)/24,0)</f>
        <v>0</v>
      </c>
      <c r="C12" s="218">
        <f>IFERROR((#REF!+C11)/24,0)</f>
        <v>0</v>
      </c>
      <c r="D12" s="12"/>
      <c r="E12" s="219"/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24" t="s">
        <v>134</v>
      </c>
      <c r="B13" s="218"/>
      <c r="C13" s="218"/>
      <c r="D13" s="12"/>
      <c r="E13" s="219" t="s">
        <v>124</v>
      </c>
      <c r="F13" s="220"/>
      <c r="G13" s="22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3" s="75" customFormat="1" ht="21.75" customHeight="1">
      <c r="A14" s="224" t="s">
        <v>135</v>
      </c>
      <c r="B14" s="218"/>
      <c r="C14" s="218"/>
      <c r="D14" s="12"/>
      <c r="E14" s="219"/>
      <c r="F14" s="220"/>
      <c r="G14" s="2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3" s="75" customFormat="1" ht="21.75" customHeight="1">
      <c r="A15" s="224" t="s">
        <v>122</v>
      </c>
      <c r="B15" s="218"/>
      <c r="C15" s="218"/>
      <c r="D15" s="12"/>
      <c r="E15" s="219" t="str">
        <f ca="1">$L$1&amp;" @ 65.5 cents Line 44 "&amp;"(Part IV Sch C or Form 4562)"</f>
        <v>2023 @ 65.5 cents Line 44 (Part IV Sch C or Form 4562)</v>
      </c>
      <c r="F15" s="220"/>
      <c r="G15" s="22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3" s="75" customFormat="1" ht="21.75" customHeight="1">
      <c r="A16" s="218" t="s">
        <v>84</v>
      </c>
      <c r="B16" s="218"/>
      <c r="C16" s="218"/>
      <c r="D16" s="14">
        <f>SUM(D10:D15)</f>
        <v>0</v>
      </c>
      <c r="E16" s="219"/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3" s="75" customFormat="1" ht="21.75" customHeight="1">
      <c r="A17" s="218" t="s">
        <v>90</v>
      </c>
      <c r="B17" s="218"/>
      <c r="C17" s="218"/>
      <c r="D17" s="14">
        <f>D16/12</f>
        <v>0</v>
      </c>
      <c r="E17" s="219"/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3" s="75" customFormat="1" ht="5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3" s="75" customFormat="1" ht="21.75" customHeight="1">
      <c r="A19" s="99" t="str">
        <f ca="1">"Tax Year: "&amp;M1</f>
        <v>Tax Year: 2022</v>
      </c>
      <c r="B19" s="79" t="s">
        <v>121</v>
      </c>
      <c r="C19" s="79"/>
      <c r="D19" s="86" t="s">
        <v>155</v>
      </c>
      <c r="E19" s="217" t="s">
        <v>123</v>
      </c>
      <c r="F19" s="217"/>
      <c r="G19" s="2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75" customFormat="1" ht="21.75" customHeight="1">
      <c r="A20" s="218" t="s">
        <v>131</v>
      </c>
      <c r="B20" s="218"/>
      <c r="C20" s="218"/>
      <c r="D20" s="12"/>
      <c r="E20" s="219" t="s">
        <v>85</v>
      </c>
      <c r="F20" s="220"/>
      <c r="G20" s="2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75" customFormat="1" ht="21.75" customHeight="1">
      <c r="A21" s="224" t="s">
        <v>132</v>
      </c>
      <c r="B21" s="218"/>
      <c r="C21" s="218"/>
      <c r="D21" s="12"/>
      <c r="E21" s="219"/>
      <c r="F21" s="220"/>
      <c r="G21" s="2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24" t="s">
        <v>133</v>
      </c>
      <c r="B22" s="218">
        <f>IFERROR((#REF!+B21)/24,0)</f>
        <v>0</v>
      </c>
      <c r="C22" s="218">
        <f>IFERROR((#REF!+C21)/24,0)</f>
        <v>0</v>
      </c>
      <c r="D22" s="12"/>
      <c r="E22" s="219"/>
      <c r="F22" s="220"/>
      <c r="G22" s="2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5" customFormat="1" ht="21.75" customHeight="1">
      <c r="A23" s="224" t="s">
        <v>134</v>
      </c>
      <c r="B23" s="218"/>
      <c r="C23" s="218"/>
      <c r="D23" s="12"/>
      <c r="E23" s="219" t="s">
        <v>124</v>
      </c>
      <c r="F23" s="220"/>
      <c r="G23" s="2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3" s="75" customFormat="1" ht="21.75" customHeight="1">
      <c r="A24" s="224" t="s">
        <v>135</v>
      </c>
      <c r="B24" s="218"/>
      <c r="C24" s="218"/>
      <c r="D24" s="12"/>
      <c r="E24" s="226"/>
      <c r="F24" s="220"/>
      <c r="G24" s="2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3" s="75" customFormat="1" ht="21.75" customHeight="1">
      <c r="A25" s="224" t="s">
        <v>122</v>
      </c>
      <c r="B25" s="218"/>
      <c r="C25" s="218"/>
      <c r="D25" s="12"/>
      <c r="E25" s="219" t="str">
        <f ca="1">$M$1&amp;" @ 58C Line 44 "&amp;"(Part IV Sch C or Form 4562)"</f>
        <v>2022 @ 58C Line 44 (Part IV Sch C or Form 4562)</v>
      </c>
      <c r="F25" s="220"/>
      <c r="G25" s="2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3" s="75" customFormat="1" ht="21.75" customHeight="1">
      <c r="A26" s="218" t="s">
        <v>84</v>
      </c>
      <c r="B26" s="218"/>
      <c r="C26" s="218"/>
      <c r="D26" s="14">
        <f>SUM(D20:D25)</f>
        <v>0</v>
      </c>
      <c r="E26" s="219"/>
      <c r="F26" s="220"/>
      <c r="G26" s="2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3" s="75" customFormat="1" ht="21.75" customHeight="1">
      <c r="A27" s="218" t="s">
        <v>90</v>
      </c>
      <c r="B27" s="218"/>
      <c r="C27" s="218"/>
      <c r="D27" s="14">
        <f>D26/12</f>
        <v>0</v>
      </c>
      <c r="E27" s="219"/>
      <c r="F27" s="220"/>
      <c r="G27" s="2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3" s="75" customFormat="1" ht="5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3" s="75" customFormat="1" ht="21.75" customHeight="1">
      <c r="A29" s="78" t="s">
        <v>7</v>
      </c>
      <c r="B29" s="79"/>
      <c r="C29" s="79"/>
      <c r="D29" s="86" t="s">
        <v>155</v>
      </c>
      <c r="E29" s="217" t="s">
        <v>123</v>
      </c>
      <c r="F29" s="217"/>
      <c r="G29" s="2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75" customFormat="1" ht="21.75" customHeight="1">
      <c r="A30" s="218" t="s">
        <v>83</v>
      </c>
      <c r="B30" s="218"/>
      <c r="C30" s="218"/>
      <c r="D30" s="12"/>
      <c r="E30" s="219" t="s">
        <v>125</v>
      </c>
      <c r="F30" s="220"/>
      <c r="G30" s="2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3" s="75" customFormat="1" ht="21.75" customHeight="1">
      <c r="A31" s="218" t="s">
        <v>95</v>
      </c>
      <c r="B31" s="218"/>
      <c r="C31" s="218"/>
      <c r="D31" s="14">
        <f>SUM($D$16,$D$26)/24</f>
        <v>0</v>
      </c>
      <c r="E31" s="219"/>
      <c r="F31" s="220"/>
      <c r="G31" s="2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3" s="75" customFormat="1" ht="5.2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3" s="75" customFormat="1" ht="21.75" customHeight="1">
      <c r="A33" s="223" t="s">
        <v>127</v>
      </c>
      <c r="B33" s="223"/>
      <c r="C33" s="223"/>
      <c r="D33" s="223"/>
      <c r="E33" s="223"/>
      <c r="F33" s="223"/>
      <c r="G33" s="223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3" s="75" customFormat="1" ht="48" customHeight="1">
      <c r="A34" s="214" t="s">
        <v>128</v>
      </c>
      <c r="B34" s="215"/>
      <c r="C34" s="215"/>
      <c r="D34" s="215"/>
      <c r="E34" s="215"/>
      <c r="F34" s="215"/>
      <c r="G34" s="21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3" s="75" customFormat="1" ht="5.2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3" s="75" customFormat="1" ht="21.75" customHeight="1">
      <c r="A36" s="78" t="s">
        <v>126</v>
      </c>
      <c r="B36" s="79"/>
      <c r="C36" s="79"/>
      <c r="D36" s="79"/>
      <c r="E36" s="217"/>
      <c r="F36" s="217"/>
      <c r="G36" s="21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3" s="75" customFormat="1" ht="5.25" customHeight="1">
      <c r="A37" s="16"/>
      <c r="B37" s="16"/>
      <c r="C37" s="16"/>
      <c r="D37" s="80"/>
      <c r="E37" s="74"/>
      <c r="F37" s="74"/>
      <c r="G37" s="7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3" s="107" customFormat="1" ht="21.75" customHeight="1">
      <c r="A38" s="198" t="s">
        <v>129</v>
      </c>
      <c r="B38" s="198"/>
      <c r="C38" s="198"/>
      <c r="D38" s="198"/>
      <c r="E38" s="198"/>
      <c r="F38" s="198"/>
      <c r="G38" s="198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112" customFormat="1" ht="21.75" customHeight="1">
      <c r="A39" s="105" t="s">
        <v>130</v>
      </c>
      <c r="B39" s="105"/>
      <c r="C39" s="105"/>
      <c r="D39" s="110"/>
      <c r="E39" s="111"/>
      <c r="F39" s="111"/>
      <c r="G39" s="111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</row>
    <row r="40" spans="1:23" s="75" customFormat="1" ht="27" customHeight="1">
      <c r="A40" s="16"/>
      <c r="B40" s="16"/>
      <c r="C40" s="16"/>
      <c r="D40" s="80"/>
      <c r="E40" s="74"/>
      <c r="F40" s="74"/>
      <c r="G40" s="74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3" s="75" customFormat="1" ht="30.75" customHeight="1">
      <c r="A41" s="225" t="s">
        <v>138</v>
      </c>
      <c r="B41" s="225"/>
      <c r="C41" s="225"/>
      <c r="D41" s="225"/>
      <c r="E41" s="225"/>
      <c r="F41" s="225"/>
      <c r="G41" s="225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3" s="75" customFormat="1" ht="3.75" customHeight="1">
      <c r="A42" s="8"/>
      <c r="B42" s="77"/>
      <c r="C42" s="77"/>
      <c r="D42" s="77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s="75" customFormat="1" ht="21.75" customHeight="1">
      <c r="A43" s="99" t="str">
        <f ca="1">"Tax Year: "&amp;$L$1</f>
        <v>Tax Year: 2023</v>
      </c>
      <c r="B43" s="79" t="s">
        <v>121</v>
      </c>
      <c r="C43" s="79"/>
      <c r="D43" s="86" t="s">
        <v>155</v>
      </c>
      <c r="E43" s="217" t="s">
        <v>123</v>
      </c>
      <c r="F43" s="217"/>
      <c r="G43" s="21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s="75" customFormat="1" ht="21.75" customHeight="1">
      <c r="A44" s="218" t="s">
        <v>131</v>
      </c>
      <c r="B44" s="218"/>
      <c r="C44" s="218"/>
      <c r="D44" s="12"/>
      <c r="E44" s="219" t="s">
        <v>85</v>
      </c>
      <c r="F44" s="220"/>
      <c r="G44" s="22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s="75" customFormat="1" ht="21.75" customHeight="1">
      <c r="A45" s="224" t="s">
        <v>132</v>
      </c>
      <c r="B45" s="218"/>
      <c r="C45" s="218"/>
      <c r="D45" s="12"/>
      <c r="E45" s="219"/>
      <c r="F45" s="220"/>
      <c r="G45" s="22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s="75" customFormat="1" ht="21.75" customHeight="1">
      <c r="A46" s="224" t="s">
        <v>133</v>
      </c>
      <c r="B46" s="218">
        <f>IFERROR((#REF!+B45)/24,0)</f>
        <v>0</v>
      </c>
      <c r="C46" s="218">
        <f>IFERROR((#REF!+C45)/24,0)</f>
        <v>0</v>
      </c>
      <c r="D46" s="12"/>
      <c r="E46" s="219"/>
      <c r="F46" s="220"/>
      <c r="G46" s="22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s="75" customFormat="1" ht="21.75" customHeight="1">
      <c r="A47" s="224" t="s">
        <v>134</v>
      </c>
      <c r="B47" s="218"/>
      <c r="C47" s="218"/>
      <c r="D47" s="12"/>
      <c r="E47" s="219" t="s">
        <v>124</v>
      </c>
      <c r="F47" s="220"/>
      <c r="G47" s="22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3" s="75" customFormat="1" ht="21.75" customHeight="1">
      <c r="A48" s="224" t="s">
        <v>135</v>
      </c>
      <c r="B48" s="218"/>
      <c r="C48" s="218"/>
      <c r="D48" s="12"/>
      <c r="E48" s="219"/>
      <c r="F48" s="220"/>
      <c r="G48" s="2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3" s="75" customFormat="1" ht="21.75" customHeight="1">
      <c r="A49" s="224" t="s">
        <v>122</v>
      </c>
      <c r="B49" s="218"/>
      <c r="C49" s="218"/>
      <c r="D49" s="12"/>
      <c r="E49" s="219" t="str">
        <f ca="1">$L$1&amp;" @ 65.5 cents Line 44 "&amp;"(Part IV Sch C or Form 4562)"</f>
        <v>2023 @ 65.5 cents Line 44 (Part IV Sch C or Form 4562)</v>
      </c>
      <c r="F49" s="220"/>
      <c r="G49" s="2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3" s="75" customFormat="1" ht="21.75" customHeight="1">
      <c r="A50" s="218" t="s">
        <v>84</v>
      </c>
      <c r="B50" s="218"/>
      <c r="C50" s="218"/>
      <c r="D50" s="14">
        <f>SUM(D44:D49)</f>
        <v>0</v>
      </c>
      <c r="E50" s="219"/>
      <c r="F50" s="220"/>
      <c r="G50" s="2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3" s="75" customFormat="1" ht="21.75" customHeight="1">
      <c r="A51" s="218" t="s">
        <v>90</v>
      </c>
      <c r="B51" s="218"/>
      <c r="C51" s="218"/>
      <c r="D51" s="14">
        <f>D50/12</f>
        <v>0</v>
      </c>
      <c r="E51" s="219"/>
      <c r="F51" s="220"/>
      <c r="G51" s="2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3" s="75" customFormat="1" ht="5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3" s="75" customFormat="1" ht="21.75" customHeight="1">
      <c r="A53" s="99" t="str">
        <f ca="1">"Tax Year: "&amp;M1</f>
        <v>Tax Year: 2022</v>
      </c>
      <c r="B53" s="79" t="s">
        <v>121</v>
      </c>
      <c r="C53" s="79"/>
      <c r="D53" s="86" t="s">
        <v>155</v>
      </c>
      <c r="E53" s="217" t="s">
        <v>123</v>
      </c>
      <c r="F53" s="217"/>
      <c r="G53" s="217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75" customFormat="1" ht="21.75" customHeight="1">
      <c r="A54" s="218" t="s">
        <v>131</v>
      </c>
      <c r="B54" s="218"/>
      <c r="C54" s="218"/>
      <c r="D54" s="12"/>
      <c r="E54" s="219" t="s">
        <v>85</v>
      </c>
      <c r="F54" s="220"/>
      <c r="G54" s="2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5" customFormat="1" ht="21.75" customHeight="1">
      <c r="A55" s="224" t="s">
        <v>132</v>
      </c>
      <c r="B55" s="218"/>
      <c r="C55" s="218"/>
      <c r="D55" s="12"/>
      <c r="E55" s="219"/>
      <c r="F55" s="220"/>
      <c r="G55" s="2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75" customFormat="1" ht="21.75" customHeight="1">
      <c r="A56" s="224" t="s">
        <v>133</v>
      </c>
      <c r="B56" s="218">
        <f>IFERROR((#REF!+B55)/24,0)</f>
        <v>0</v>
      </c>
      <c r="C56" s="218">
        <f>IFERROR((#REF!+C55)/24,0)</f>
        <v>0</v>
      </c>
      <c r="D56" s="12"/>
      <c r="E56" s="219"/>
      <c r="F56" s="220"/>
      <c r="G56" s="22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5" customFormat="1" ht="21.75" customHeight="1">
      <c r="A57" s="224" t="s">
        <v>134</v>
      </c>
      <c r="B57" s="218"/>
      <c r="C57" s="218"/>
      <c r="D57" s="12"/>
      <c r="E57" s="219" t="s">
        <v>124</v>
      </c>
      <c r="F57" s="220"/>
      <c r="G57" s="2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3" s="75" customFormat="1" ht="21.75" customHeight="1">
      <c r="A58" s="224" t="s">
        <v>135</v>
      </c>
      <c r="B58" s="218"/>
      <c r="C58" s="218"/>
      <c r="D58" s="12"/>
      <c r="E58" s="226"/>
      <c r="F58" s="220"/>
      <c r="G58" s="2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3" s="75" customFormat="1" ht="21.75" customHeight="1">
      <c r="A59" s="224" t="s">
        <v>122</v>
      </c>
      <c r="B59" s="218"/>
      <c r="C59" s="218"/>
      <c r="D59" s="12"/>
      <c r="E59" s="219" t="str">
        <f ca="1">$M$1&amp;" @ 58C Line 44 "&amp;"(Part IV Sch C or Form 4562)"</f>
        <v>2022 @ 58C Line 44 (Part IV Sch C or Form 4562)</v>
      </c>
      <c r="F59" s="220"/>
      <c r="G59" s="2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3" s="75" customFormat="1" ht="21.75" customHeight="1">
      <c r="A60" s="218" t="s">
        <v>84</v>
      </c>
      <c r="B60" s="218"/>
      <c r="C60" s="218"/>
      <c r="D60" s="14">
        <f>SUM(D54:D59)</f>
        <v>0</v>
      </c>
      <c r="E60" s="219"/>
      <c r="F60" s="220"/>
      <c r="G60" s="2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3" s="75" customFormat="1" ht="21.75" customHeight="1">
      <c r="A61" s="218" t="s">
        <v>90</v>
      </c>
      <c r="B61" s="218"/>
      <c r="C61" s="218"/>
      <c r="D61" s="14">
        <f>D60/12</f>
        <v>0</v>
      </c>
      <c r="E61" s="219"/>
      <c r="F61" s="220"/>
      <c r="G61" s="2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3" s="75" customFormat="1" ht="14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3" s="75" customFormat="1" ht="21.75" customHeight="1">
      <c r="A63" s="78" t="s">
        <v>7</v>
      </c>
      <c r="B63" s="79"/>
      <c r="C63" s="79"/>
      <c r="D63" s="86" t="s">
        <v>155</v>
      </c>
      <c r="E63" s="217" t="s">
        <v>123</v>
      </c>
      <c r="F63" s="217"/>
      <c r="G63" s="217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112" customFormat="1" ht="21.75" customHeight="1">
      <c r="A64" s="222" t="s">
        <v>83</v>
      </c>
      <c r="B64" s="222"/>
      <c r="C64" s="222"/>
      <c r="D64" s="12"/>
      <c r="E64" s="219" t="s">
        <v>125</v>
      </c>
      <c r="F64" s="220"/>
      <c r="G64" s="221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</row>
    <row r="65" spans="1:25" s="112" customFormat="1" ht="21.75" customHeight="1">
      <c r="A65" s="222" t="s">
        <v>95</v>
      </c>
      <c r="B65" s="222"/>
      <c r="C65" s="222"/>
      <c r="D65" s="115">
        <f>SUM($D$16,$D$26)/24</f>
        <v>0</v>
      </c>
      <c r="E65" s="219"/>
      <c r="F65" s="220"/>
      <c r="G65" s="221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</row>
    <row r="66" spans="1:25" s="75" customFormat="1" ht="14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5" s="75" customFormat="1" ht="21.75" customHeight="1">
      <c r="A67" s="223" t="s">
        <v>127</v>
      </c>
      <c r="B67" s="223"/>
      <c r="C67" s="223"/>
      <c r="D67" s="223"/>
      <c r="E67" s="223"/>
      <c r="F67" s="223"/>
      <c r="G67" s="223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5" s="75" customFormat="1" ht="48" customHeight="1">
      <c r="A68" s="214" t="s">
        <v>128</v>
      </c>
      <c r="B68" s="215"/>
      <c r="C68" s="215"/>
      <c r="D68" s="215"/>
      <c r="E68" s="215"/>
      <c r="F68" s="215"/>
      <c r="G68" s="216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5" s="75" customFormat="1" ht="5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5" s="75" customFormat="1" ht="21.75" customHeight="1">
      <c r="A70" s="78" t="s">
        <v>126</v>
      </c>
      <c r="B70" s="79"/>
      <c r="C70" s="79"/>
      <c r="D70" s="79"/>
      <c r="E70" s="217"/>
      <c r="F70" s="217"/>
      <c r="G70" s="217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5" s="75" customFormat="1" ht="5.25" customHeight="1">
      <c r="A71" s="16"/>
      <c r="B71" s="16"/>
      <c r="C71" s="16"/>
      <c r="D71" s="80"/>
      <c r="E71" s="74"/>
      <c r="F71" s="74"/>
      <c r="G71" s="74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5" s="107" customFormat="1" ht="21.75" customHeight="1">
      <c r="A72" s="198" t="s">
        <v>129</v>
      </c>
      <c r="B72" s="198"/>
      <c r="C72" s="198"/>
      <c r="D72" s="198"/>
      <c r="E72" s="198"/>
      <c r="F72" s="198"/>
      <c r="G72" s="198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</row>
    <row r="73" spans="1:25" s="112" customFormat="1" ht="21.75" customHeight="1">
      <c r="A73" s="198" t="s">
        <v>130</v>
      </c>
      <c r="B73" s="198"/>
      <c r="C73" s="198"/>
      <c r="D73" s="198"/>
      <c r="E73" s="198"/>
      <c r="F73" s="198"/>
      <c r="G73" s="198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</row>
    <row r="74" spans="1:25" ht="18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</row>
    <row r="75" spans="1:25" ht="18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</row>
    <row r="76" spans="1:25" ht="18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</row>
    <row r="77" spans="1:25" ht="18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</row>
    <row r="78" spans="1:25" ht="18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</row>
    <row r="79" spans="1:25" ht="18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</row>
    <row r="80" spans="1:25" ht="18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</row>
    <row r="81" spans="1:25" ht="18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</row>
    <row r="82" spans="1:25" ht="18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</row>
    <row r="83" spans="1:25" ht="18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</row>
    <row r="84" spans="1:25" ht="18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</row>
    <row r="85" spans="1:25" ht="18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</row>
    <row r="86" spans="1:25" ht="18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</row>
    <row r="87" spans="1:25" ht="18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</row>
    <row r="88" spans="1:25" ht="18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</row>
    <row r="89" spans="1:25" ht="18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</row>
    <row r="90" spans="1:25" ht="18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</row>
    <row r="91" spans="1:25" ht="18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</row>
    <row r="92" spans="1:25" ht="18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</row>
    <row r="93" spans="1:25" ht="18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</row>
    <row r="94" spans="1:25" ht="18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</row>
    <row r="95" spans="1:25" ht="18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</row>
    <row r="96" spans="1:25" ht="18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</row>
    <row r="97" spans="1:25" ht="18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</row>
    <row r="98" spans="1:25" ht="18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</row>
    <row r="99" spans="1:25" ht="18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</row>
    <row r="100" spans="1:25" ht="18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</row>
    <row r="101" spans="1:25" ht="18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</row>
    <row r="102" spans="1:25" ht="18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</row>
    <row r="103" spans="1:25" ht="18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</row>
    <row r="104" spans="1:25" ht="18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</row>
    <row r="105" spans="1:25" ht="18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</row>
    <row r="106" spans="1:25" ht="18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</row>
    <row r="107" spans="1:25" ht="18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</row>
    <row r="108" spans="1:25" ht="18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</row>
    <row r="109" spans="1:25" ht="18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</row>
    <row r="110" spans="1:25" ht="18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</row>
    <row r="111" spans="1:25" ht="18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</row>
    <row r="112" spans="1:25" ht="18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</row>
    <row r="113" spans="1:25" ht="18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</row>
    <row r="114" spans="1:25" ht="18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</row>
    <row r="115" spans="1:25" ht="18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</row>
    <row r="116" spans="1:25" ht="18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</row>
    <row r="117" spans="1:25" ht="18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</row>
    <row r="118" spans="1:25" ht="18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</row>
    <row r="119" spans="1:25" ht="18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</row>
    <row r="120" spans="1:25" ht="18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</row>
    <row r="121" spans="1:25" ht="18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</row>
    <row r="122" spans="1:25" ht="18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</row>
    <row r="123" spans="1:25" ht="18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</row>
    <row r="124" spans="1:25" ht="18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</row>
    <row r="125" spans="1:25" ht="18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</row>
    <row r="126" spans="1:25" ht="18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</row>
    <row r="127" spans="1:25" ht="18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</row>
    <row r="128" spans="1:25" ht="18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</row>
    <row r="129" spans="1:25" ht="18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</row>
    <row r="130" spans="1:25" ht="18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</row>
    <row r="131" spans="1:25" ht="18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</row>
    <row r="132" spans="1:25" ht="18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</row>
    <row r="133" spans="1:25" ht="18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</row>
    <row r="134" spans="1:25" ht="18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</row>
    <row r="135" spans="1:25" ht="18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</row>
    <row r="136" spans="1:25" ht="18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</row>
    <row r="137" spans="1:25" ht="18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</row>
    <row r="138" spans="1:25" ht="18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</row>
    <row r="139" spans="1:25" ht="18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</row>
    <row r="140" spans="1:25" ht="18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</row>
    <row r="141" spans="1:25" ht="18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</row>
    <row r="142" spans="1:25" ht="18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</row>
    <row r="143" spans="1:25" ht="18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</row>
    <row r="144" spans="1:25" ht="18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</row>
    <row r="145" spans="1:25" ht="18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</row>
    <row r="146" spans="1:25" ht="18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</row>
    <row r="147" spans="1:25" ht="18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</row>
    <row r="148" spans="1:25" ht="18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</row>
    <row r="149" spans="1:25" ht="18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</row>
    <row r="150" spans="1:25" ht="18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</row>
    <row r="151" spans="1:25" ht="18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</row>
    <row r="152" spans="1:25" ht="18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</row>
    <row r="153" spans="1:25" ht="18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</row>
    <row r="154" spans="1:25" ht="18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</row>
    <row r="155" spans="1:25" ht="18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</row>
    <row r="156" spans="1:25" ht="18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</row>
    <row r="157" spans="1:25" ht="18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</row>
    <row r="158" spans="1:25" ht="18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</row>
    <row r="159" spans="1:25" ht="18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</row>
    <row r="160" spans="1:25" ht="18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</row>
    <row r="161" spans="1:25" ht="18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</row>
    <row r="162" spans="1:25" ht="18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</row>
    <row r="163" spans="1:25" ht="18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</row>
    <row r="164" spans="1:25" ht="18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</row>
    <row r="165" spans="1:25" ht="18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</row>
    <row r="166" spans="1:25" ht="18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</row>
    <row r="167" spans="1:25" ht="18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</row>
    <row r="168" spans="1:25" ht="18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</row>
    <row r="169" spans="1:25" ht="18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</row>
    <row r="170" spans="1:25" ht="18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</row>
    <row r="171" spans="1:25" ht="18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</row>
    <row r="172" spans="1:25" ht="18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</row>
    <row r="173" spans="1:25" ht="18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</row>
    <row r="174" spans="1:25" ht="18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</row>
    <row r="175" spans="1:25" ht="18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</row>
    <row r="176" spans="1:25" ht="18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</row>
    <row r="177" spans="1:25" ht="18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</row>
    <row r="178" spans="1:25" ht="18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</row>
    <row r="179" spans="1:25" ht="18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</row>
    <row r="180" spans="1:25" ht="18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</row>
    <row r="181" spans="1:25" ht="18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</row>
    <row r="182" spans="1:25" ht="18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</row>
    <row r="183" spans="1:25" ht="18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</row>
    <row r="184" spans="1:25" ht="18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</row>
    <row r="185" spans="1:25" ht="18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</row>
    <row r="186" spans="1:25" ht="18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</row>
    <row r="187" spans="1:25" ht="18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</row>
    <row r="188" spans="1:25" ht="18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</row>
    <row r="189" spans="1:25" ht="18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</row>
    <row r="190" spans="1:25" ht="18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</row>
    <row r="191" spans="1:25" ht="18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</row>
    <row r="192" spans="1:25" ht="18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</row>
    <row r="193" spans="1:25" ht="18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</row>
    <row r="194" spans="1:25" ht="18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</row>
    <row r="195" spans="1:25" ht="18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</row>
    <row r="196" spans="1:25" ht="18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</row>
    <row r="197" spans="1:25" ht="18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</row>
    <row r="198" spans="1:25" ht="18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</row>
    <row r="199" spans="1:25" ht="18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</row>
    <row r="200" spans="1:25" ht="18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</row>
    <row r="201" spans="1:25" ht="18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</row>
    <row r="202" spans="1:25" ht="18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</row>
    <row r="203" spans="1:25" ht="18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</row>
    <row r="204" spans="1:25" ht="18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</row>
    <row r="205" spans="1:25" ht="18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</row>
    <row r="206" spans="1:25" ht="18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</row>
    <row r="207" spans="1:25" ht="18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</row>
    <row r="208" spans="1:25" ht="18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</row>
    <row r="209" spans="1:25" ht="18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</row>
    <row r="210" spans="1:25" ht="18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</row>
    <row r="211" spans="1:25" ht="18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</row>
    <row r="212" spans="1:25" ht="18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</row>
    <row r="213" spans="1:25" ht="18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</row>
    <row r="214" spans="1:25" ht="18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</row>
    <row r="215" spans="1:25" ht="18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</row>
    <row r="216" spans="1:25" ht="18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</row>
    <row r="217" spans="1:25" ht="18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</row>
    <row r="218" spans="1:25" ht="18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</row>
    <row r="219" spans="1:25" ht="18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</row>
    <row r="220" spans="1:25" ht="18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</row>
    <row r="221" spans="1:25" ht="18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</row>
    <row r="222" spans="1:25" ht="18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</row>
    <row r="223" spans="1:25" ht="18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</row>
    <row r="224" spans="1:25" ht="18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</row>
    <row r="225" spans="1:25" ht="18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</row>
    <row r="226" spans="1:25" ht="18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</row>
    <row r="227" spans="1:25" ht="18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</row>
    <row r="228" spans="1:25" ht="18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</row>
    <row r="229" spans="1:25" ht="18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</row>
    <row r="230" spans="1:25" ht="18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</row>
    <row r="231" spans="1:25" ht="18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</row>
    <row r="232" spans="1:25" ht="18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</row>
    <row r="233" spans="1:25" ht="18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</row>
    <row r="234" spans="1:25" ht="18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</row>
    <row r="235" spans="1:25" ht="18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</row>
    <row r="236" spans="1:25" ht="18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</row>
    <row r="237" spans="1:25" ht="18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</row>
    <row r="238" spans="1:25" ht="18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</row>
    <row r="239" spans="1:25" ht="18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</row>
    <row r="240" spans="1:25" ht="18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</row>
    <row r="241" spans="1:25" ht="18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</row>
    <row r="242" spans="1:25" ht="18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</row>
    <row r="243" spans="1:25" ht="18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</row>
    <row r="244" spans="1:25" ht="18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</row>
    <row r="245" spans="1:25" ht="18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</row>
    <row r="246" spans="1:25" ht="18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</row>
    <row r="247" spans="1:25" ht="18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</row>
    <row r="248" spans="1:25" ht="18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</row>
    <row r="249" spans="1:25" ht="18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</row>
    <row r="250" spans="1:25" ht="18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</row>
    <row r="251" spans="1:25" ht="18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</row>
    <row r="252" spans="1:25" ht="18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</row>
    <row r="253" spans="1:25" ht="18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</row>
    <row r="254" spans="1:25" ht="18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</row>
    <row r="255" spans="1:25" ht="18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</row>
    <row r="256" spans="1:25" ht="18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</row>
    <row r="257" spans="1:25" ht="18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</row>
    <row r="258" spans="1:25" ht="18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</row>
    <row r="259" spans="1:25" ht="18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</row>
    <row r="260" spans="1:25" ht="18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</row>
    <row r="261" spans="1:25" ht="18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</row>
    <row r="262" spans="1:25" ht="18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</row>
    <row r="263" spans="1:25" ht="18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</row>
    <row r="264" spans="1:25" ht="18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</row>
    <row r="265" spans="1:25" ht="18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</row>
    <row r="266" spans="1:25" ht="18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</row>
    <row r="267" spans="1:25" ht="18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</row>
    <row r="268" spans="1:25" ht="18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</row>
    <row r="269" spans="1:25" ht="18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</row>
    <row r="270" spans="1:25" ht="18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</row>
    <row r="271" spans="1:25" ht="18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</row>
    <row r="272" spans="1:25" ht="18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</row>
    <row r="273" spans="1:25" ht="18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</row>
    <row r="274" spans="1:25" ht="18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</row>
    <row r="275" spans="1:25" ht="18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</row>
    <row r="276" spans="1:25" ht="18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</row>
    <row r="277" spans="1:25" ht="18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</row>
    <row r="278" spans="1:25" ht="18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</row>
    <row r="279" spans="1:25" ht="18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</row>
    <row r="280" spans="1:25" ht="18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</row>
    <row r="281" spans="1:25" ht="18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</row>
    <row r="282" spans="1:25" ht="18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</row>
    <row r="283" spans="1:25" ht="18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</row>
    <row r="284" spans="1:25" ht="18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</row>
    <row r="285" spans="1:25" ht="18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</row>
    <row r="286" spans="1:25" ht="18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</row>
    <row r="287" spans="1:25" ht="18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</row>
    <row r="288" spans="1:25" ht="18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</row>
    <row r="289" spans="1:25" ht="18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</row>
    <row r="290" spans="1:25" ht="18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</row>
    <row r="291" spans="1:25" ht="18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</row>
    <row r="292" spans="1:25" ht="18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</row>
    <row r="293" spans="1:25" ht="18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</row>
    <row r="294" spans="1:25" ht="18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</row>
    <row r="295" spans="1:25" ht="18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</row>
    <row r="296" spans="1:25" ht="18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</row>
    <row r="297" spans="1:25" ht="18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</row>
    <row r="298" spans="1:25" ht="18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</row>
    <row r="299" spans="1:25" ht="18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</row>
    <row r="300" spans="1:25" ht="18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</row>
    <row r="301" spans="1:25" ht="18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</row>
    <row r="302" spans="1:25" ht="18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</row>
    <row r="303" spans="1:25" ht="18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</row>
    <row r="304" spans="1:25" ht="18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</row>
    <row r="305" spans="1:25" ht="18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</row>
    <row r="306" spans="1:25" ht="18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</row>
    <row r="307" spans="1:25" ht="18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</row>
    <row r="308" spans="1:25" ht="18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</row>
    <row r="309" spans="1:25" ht="18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</row>
    <row r="310" spans="1:25" ht="18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</row>
    <row r="311" spans="1:25" ht="18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</row>
    <row r="312" spans="1:25" ht="18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</row>
    <row r="313" spans="1:25" ht="18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</row>
    <row r="314" spans="1:25" ht="18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</row>
    <row r="315" spans="1:25" ht="18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</row>
    <row r="316" spans="1:25" ht="18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</row>
    <row r="317" spans="1:25" ht="18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</row>
    <row r="318" spans="1:25" ht="18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</row>
    <row r="319" spans="1:25" ht="18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</row>
    <row r="320" spans="1:25" ht="18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</row>
    <row r="321" spans="1:25" ht="18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</row>
    <row r="322" spans="1:25" ht="18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</row>
    <row r="323" spans="1:25" ht="18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</row>
    <row r="324" spans="1:25" ht="18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</row>
    <row r="325" spans="1:25" ht="18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</row>
    <row r="326" spans="1:25" ht="18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</row>
    <row r="327" spans="1:25" ht="18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</row>
    <row r="328" spans="1:25" ht="18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</row>
    <row r="329" spans="1:25" ht="18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</row>
    <row r="330" spans="1:25" ht="18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</row>
    <row r="331" spans="1:25" ht="18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</row>
    <row r="332" spans="1:25" ht="18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</row>
    <row r="333" spans="1:25" ht="18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</row>
    <row r="334" spans="1:25" ht="18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</row>
    <row r="335" spans="1:25" ht="18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</row>
    <row r="336" spans="1:25" ht="18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</row>
    <row r="337" spans="1:25" ht="18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</row>
    <row r="338" spans="1:25" ht="18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</row>
    <row r="339" spans="1:25" ht="18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</row>
    <row r="340" spans="1:25" ht="18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</row>
    <row r="341" spans="1:25" ht="18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</row>
    <row r="342" spans="1:25" ht="18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</row>
    <row r="343" spans="1:25" ht="18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</row>
    <row r="344" spans="1:25" ht="18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</row>
    <row r="345" spans="1:25" ht="18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</row>
    <row r="346" spans="1:25" ht="18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</row>
    <row r="347" spans="1:25" ht="18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</row>
    <row r="348" spans="1:25" ht="18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</row>
    <row r="349" spans="1:25" ht="18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</row>
    <row r="350" spans="1:25" ht="18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</row>
    <row r="351" spans="1:25" ht="18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</row>
    <row r="352" spans="1:25" ht="18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</row>
    <row r="353" spans="1:25" ht="18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</row>
    <row r="354" spans="1:25" ht="18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</row>
    <row r="355" spans="1:25" ht="18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</row>
    <row r="356" spans="1:25" ht="18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</row>
    <row r="357" spans="1:25" ht="18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</row>
    <row r="358" spans="1:25" ht="18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</row>
    <row r="359" spans="1:25" ht="18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</row>
    <row r="360" spans="1:25" ht="18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</row>
    <row r="361" spans="1:25" ht="18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</row>
    <row r="362" spans="1:25" ht="18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</row>
    <row r="363" spans="1:25" ht="18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</row>
    <row r="364" spans="1:25" ht="18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</row>
    <row r="365" spans="1:25" ht="18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</row>
    <row r="366" spans="1:25" ht="18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</row>
    <row r="367" spans="1:25" ht="18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</row>
    <row r="368" spans="1:25" ht="18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</row>
    <row r="369" spans="1:25" ht="18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</row>
    <row r="370" spans="1:25" ht="18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</row>
    <row r="371" spans="1:25" ht="18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</row>
    <row r="372" spans="1:25" ht="18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</row>
    <row r="373" spans="1:25" ht="18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</row>
    <row r="374" spans="1:25" ht="18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</row>
    <row r="375" spans="1:25" ht="18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</row>
    <row r="376" spans="1:25" ht="18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</row>
    <row r="377" spans="1:25" ht="18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</row>
    <row r="378" spans="1:25" ht="18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</row>
    <row r="379" spans="1:25" ht="18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</row>
    <row r="380" spans="1:25" ht="18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</row>
    <row r="381" spans="1:25" ht="18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</row>
    <row r="382" spans="1:25" ht="18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</row>
    <row r="383" spans="1:25" ht="18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</row>
    <row r="384" spans="1:25" ht="18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</row>
    <row r="385" spans="1:25" ht="18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</row>
    <row r="386" spans="1:25" ht="18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</row>
    <row r="387" spans="1:25" ht="18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</row>
    <row r="388" spans="1:25" ht="18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</row>
    <row r="389" spans="1:25" ht="18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</row>
    <row r="390" spans="1:25" ht="18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</row>
    <row r="391" spans="1:25" ht="18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</row>
    <row r="392" spans="1:25" ht="18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</row>
    <row r="393" spans="1:25" ht="18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</row>
    <row r="394" spans="1:25" ht="18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</row>
    <row r="395" spans="1:25" ht="18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</row>
    <row r="396" spans="1:25" ht="18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</row>
    <row r="397" spans="1:25" ht="18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</row>
    <row r="398" spans="1:25" ht="18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</row>
    <row r="399" spans="1:25" ht="18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</row>
    <row r="400" spans="1:25" ht="18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</row>
    <row r="401" spans="1:25" ht="18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</row>
    <row r="402" spans="1:25" ht="18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</row>
    <row r="403" spans="1:25" ht="18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</row>
    <row r="404" spans="1:25" ht="18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</row>
    <row r="405" spans="1:25" ht="18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</row>
    <row r="406" spans="1:25" ht="18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</row>
    <row r="407" spans="1:25" ht="18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</row>
    <row r="408" spans="1:25" ht="18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</row>
    <row r="409" spans="1:25" ht="18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</row>
    <row r="410" spans="1:25" ht="18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</row>
    <row r="411" spans="1:25" ht="18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</row>
    <row r="412" spans="1:25" ht="18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</row>
    <row r="413" spans="1:25" ht="18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</row>
    <row r="414" spans="1:25" ht="18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</row>
    <row r="415" spans="1:25" ht="18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</row>
    <row r="416" spans="1:25" ht="18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</row>
    <row r="417" spans="1:25" ht="18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</row>
    <row r="418" spans="1:25" ht="18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</row>
    <row r="419" spans="1:25" ht="18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</row>
    <row r="420" spans="1:25" ht="18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</row>
    <row r="421" spans="1:25" ht="18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</row>
    <row r="422" spans="1:25" ht="18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</row>
    <row r="423" spans="1:25" ht="18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</row>
    <row r="424" spans="1:25" ht="18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</row>
    <row r="425" spans="1:25" ht="18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</row>
    <row r="426" spans="1:25" ht="18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</row>
    <row r="427" spans="1:25" ht="18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</row>
    <row r="428" spans="1:25" ht="18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</row>
    <row r="429" spans="1:25" ht="18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</row>
    <row r="430" spans="1:25" ht="18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</row>
    <row r="431" spans="1:25" ht="18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</row>
    <row r="432" spans="1:25" ht="18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</row>
    <row r="433" spans="1:25" ht="18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</row>
    <row r="434" spans="1:25" ht="18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</row>
    <row r="435" spans="1:25" ht="18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</row>
    <row r="436" spans="1:25" ht="18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</row>
    <row r="437" spans="1:25" ht="18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</row>
    <row r="438" spans="1:25" ht="18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</row>
    <row r="439" spans="1:25" ht="18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</row>
    <row r="440" spans="1:25" ht="18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</row>
    <row r="441" spans="1:25" ht="18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</row>
    <row r="442" spans="1:25" ht="18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</row>
    <row r="443" spans="1:25" ht="18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</row>
    <row r="444" spans="1:25" ht="18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</row>
    <row r="445" spans="1:25" ht="18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</row>
    <row r="446" spans="1:25" ht="18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</row>
    <row r="447" spans="1:25" ht="18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</row>
    <row r="448" spans="1:25" ht="18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</row>
    <row r="449" spans="1:25" ht="18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</row>
    <row r="450" spans="1:25" ht="18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</row>
    <row r="451" spans="1:25" ht="18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</row>
    <row r="452" spans="1:25" ht="18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</row>
    <row r="453" spans="1:25" ht="18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</row>
    <row r="454" spans="1:25" ht="18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</row>
    <row r="455" spans="1:25" ht="18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</row>
    <row r="456" spans="1:25" ht="18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</row>
    <row r="457" spans="1:25" ht="18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</row>
    <row r="458" spans="1:25" ht="18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</row>
    <row r="459" spans="1:25" ht="18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</row>
    <row r="460" spans="1:25" ht="18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</row>
    <row r="461" spans="1:25" ht="18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</row>
    <row r="462" spans="1:25" ht="18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</row>
    <row r="463" spans="1:25" ht="18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</row>
    <row r="464" spans="1:25" ht="18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</row>
    <row r="465" spans="1:25" ht="18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</row>
    <row r="466" spans="1:25" ht="18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</row>
    <row r="467" spans="1:25" ht="18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</row>
    <row r="468" spans="1:25" ht="18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</row>
    <row r="469" spans="1:25" ht="18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</row>
    <row r="470" spans="1:25" ht="18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</row>
    <row r="471" spans="1:25" ht="18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</row>
    <row r="472" spans="1:25" ht="18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</row>
    <row r="473" spans="1:25" ht="18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</row>
    <row r="474" spans="1:25" ht="18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</row>
    <row r="475" spans="1:25" ht="18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</row>
    <row r="476" spans="1:25" ht="18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</row>
    <row r="477" spans="1:25" ht="18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</row>
    <row r="478" spans="1:25" ht="18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</row>
    <row r="479" spans="1:25" ht="18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</row>
    <row r="480" spans="1:25" ht="18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</row>
    <row r="481" spans="1:25" ht="18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</row>
    <row r="482" spans="1:25" ht="18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</row>
    <row r="483" spans="1:25" ht="18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</row>
    <row r="484" spans="1:25" ht="18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</row>
    <row r="485" spans="1:25" ht="18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</row>
    <row r="486" spans="1:25" ht="18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</row>
    <row r="487" spans="1:25" ht="18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</row>
    <row r="488" spans="1:25" ht="18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</row>
    <row r="489" spans="1:25" ht="18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</row>
    <row r="490" spans="1:25" ht="18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</row>
    <row r="491" spans="1:25" ht="18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</row>
    <row r="492" spans="1:25" ht="18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</row>
    <row r="493" spans="1:25" ht="18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</row>
    <row r="494" spans="1:25" ht="18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</row>
    <row r="495" spans="1:25" ht="18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</row>
    <row r="496" spans="1:25" ht="18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</row>
    <row r="497" spans="1:25" ht="18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</row>
    <row r="498" spans="1:25" ht="18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</row>
    <row r="499" spans="1:25" ht="18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</row>
    <row r="500" spans="1:25" ht="18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</row>
    <row r="501" spans="1:25" ht="18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</row>
    <row r="502" spans="1:25" ht="18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</row>
    <row r="503" spans="1:25" ht="18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</row>
    <row r="504" spans="1:25" ht="18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</row>
    <row r="505" spans="1:25" ht="18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</row>
    <row r="506" spans="1:25" ht="18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</row>
    <row r="507" spans="1:25" ht="18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</row>
    <row r="508" spans="1:25" ht="18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</row>
    <row r="509" spans="1:25" ht="18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</row>
    <row r="510" spans="1:25" ht="18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</row>
    <row r="511" spans="1:25" ht="18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</row>
    <row r="512" spans="1:25" ht="18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</row>
    <row r="513" spans="1:25" ht="18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</row>
    <row r="514" spans="1:25" ht="18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</row>
    <row r="515" spans="1:25" ht="18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</row>
    <row r="516" spans="1:25" ht="18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</row>
    <row r="517" spans="1:25" ht="18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</row>
    <row r="518" spans="1:25" ht="18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</row>
    <row r="519" spans="1:25" ht="18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</row>
    <row r="520" spans="1:25" ht="18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</row>
    <row r="521" spans="1:25" ht="18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</row>
    <row r="522" spans="1:25" ht="18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</row>
    <row r="523" spans="1:25" ht="18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</row>
    <row r="524" spans="1:25" ht="18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</row>
    <row r="525" spans="1:25" ht="18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</row>
    <row r="526" spans="1:25" ht="18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</row>
    <row r="527" spans="1:25" ht="18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</row>
    <row r="528" spans="1:25" ht="18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</row>
    <row r="529" spans="1:25" ht="18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</row>
    <row r="530" spans="1:25" ht="18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</row>
    <row r="531" spans="1:25" ht="18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</row>
    <row r="532" spans="1:25" ht="18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</row>
    <row r="533" spans="1:25" ht="18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</row>
    <row r="534" spans="1:25" ht="18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</row>
    <row r="535" spans="1:25" ht="18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</row>
    <row r="536" spans="1:25" ht="18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</row>
    <row r="537" spans="1:25" ht="18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</row>
    <row r="538" spans="1:25" ht="18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</row>
    <row r="539" spans="1:25" ht="18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</row>
    <row r="540" spans="1:25" ht="18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</row>
    <row r="541" spans="1:25" ht="18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</row>
    <row r="542" spans="1:25" ht="18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</row>
    <row r="543" spans="1:25" ht="18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</row>
    <row r="544" spans="1:25" ht="18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</row>
    <row r="545" spans="1:25" ht="18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</row>
    <row r="546" spans="1:25" ht="18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</row>
    <row r="547" spans="1:25" ht="18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</row>
    <row r="548" spans="1:25" ht="18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</row>
    <row r="549" spans="1:25" ht="18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</row>
    <row r="550" spans="1:25" ht="18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</row>
    <row r="551" spans="1:25" ht="18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</row>
    <row r="552" spans="1:25" ht="18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</row>
    <row r="553" spans="1:25" ht="18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</row>
    <row r="554" spans="1:25" ht="18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</row>
    <row r="555" spans="1:25" ht="18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</row>
    <row r="556" spans="1:25" ht="18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</row>
    <row r="557" spans="1:25" ht="18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</row>
    <row r="558" spans="1:25" ht="18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</row>
    <row r="559" spans="1:25" ht="18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</row>
    <row r="560" spans="1:25" ht="18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</row>
    <row r="561" spans="1:25" ht="18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</row>
    <row r="562" spans="1:25" ht="18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</row>
    <row r="563" spans="1:25" ht="18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</row>
    <row r="564" spans="1:25" ht="18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</row>
    <row r="565" spans="1:25" ht="18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</row>
    <row r="566" spans="1:25" ht="18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</row>
    <row r="567" spans="1:25" ht="18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</row>
    <row r="568" spans="1:25" ht="18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</row>
    <row r="569" spans="1:25" ht="18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</row>
    <row r="570" spans="1:25" ht="18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</row>
    <row r="571" spans="1:25" ht="18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</row>
    <row r="572" spans="1:25" ht="18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</row>
    <row r="573" spans="1:25" ht="18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</row>
    <row r="574" spans="1:25" ht="18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</row>
    <row r="575" spans="1:25" ht="18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</row>
    <row r="576" spans="1:25" ht="18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</row>
    <row r="577" spans="1:25" ht="18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</row>
    <row r="578" spans="1:25" ht="18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</row>
    <row r="579" spans="1:25" ht="18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</row>
    <row r="580" spans="1:25" ht="18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</row>
    <row r="581" spans="1:25" ht="18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</row>
    <row r="582" spans="1:25" ht="18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</row>
    <row r="583" spans="1:25" ht="18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</row>
    <row r="584" spans="1:25" ht="18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</row>
    <row r="585" spans="1:25" ht="18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</row>
    <row r="586" spans="1:25" ht="18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</row>
    <row r="587" spans="1:25" ht="18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</row>
    <row r="588" spans="1:25" ht="18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</row>
    <row r="589" spans="1:25" ht="18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</row>
    <row r="590" spans="1:25" ht="18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</row>
    <row r="591" spans="1:25" ht="18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</row>
    <row r="592" spans="1:25" ht="18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</row>
    <row r="593" spans="1:25" ht="18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</row>
    <row r="594" spans="1:25" ht="18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</row>
    <row r="595" spans="1:25" ht="18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</row>
    <row r="596" spans="1:25" ht="18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</row>
    <row r="597" spans="1:25" ht="18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</row>
    <row r="598" spans="1:25" ht="18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</row>
    <row r="599" spans="1:25" ht="18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</row>
    <row r="600" spans="1:25" ht="18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</row>
    <row r="601" spans="1:25" ht="18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</row>
    <row r="602" spans="1:25" ht="18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</row>
    <row r="603" spans="1:25" ht="18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</row>
    <row r="604" spans="1:25" ht="18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</row>
    <row r="605" spans="1:25" ht="18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</row>
    <row r="606" spans="1:25" ht="18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</row>
    <row r="607" spans="1:25" ht="18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</row>
    <row r="608" spans="1:25" ht="18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</row>
    <row r="609" spans="1:25" ht="18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</row>
    <row r="610" spans="1:25" ht="18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</row>
    <row r="611" spans="1:25" ht="18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</row>
    <row r="612" spans="1:25" ht="18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</row>
    <row r="613" spans="1:25" ht="18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</row>
    <row r="614" spans="1:25" ht="18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</row>
    <row r="615" spans="1:25" ht="18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</row>
    <row r="616" spans="1:25" ht="18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</row>
    <row r="617" spans="1:25" ht="18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</row>
    <row r="618" spans="1:25" ht="18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</row>
    <row r="619" spans="1:25" ht="18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</row>
    <row r="620" spans="1:25" ht="18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</row>
    <row r="621" spans="1:25" ht="18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</row>
    <row r="622" spans="1:25" ht="18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</row>
    <row r="623" spans="1:25" ht="18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</row>
    <row r="624" spans="1:25" ht="18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</row>
    <row r="625" spans="1:25" ht="18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</row>
    <row r="626" spans="1:25" ht="18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</row>
    <row r="627" spans="1:25" ht="18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</row>
    <row r="628" spans="1:25" ht="18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</row>
    <row r="629" spans="1:25" ht="18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</row>
    <row r="630" spans="1:25" ht="18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</row>
    <row r="631" spans="1:25" ht="18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</row>
    <row r="632" spans="1:25" ht="18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</row>
    <row r="633" spans="1:25" ht="18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</row>
    <row r="634" spans="1:25" ht="18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</row>
    <row r="635" spans="1:25" ht="18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</row>
    <row r="636" spans="1:25" ht="18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</row>
    <row r="637" spans="1:25" ht="18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</row>
    <row r="638" spans="1:25" ht="18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</row>
    <row r="639" spans="1:25" ht="18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</row>
    <row r="640" spans="1:25" ht="18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</row>
    <row r="641" spans="1:25" ht="18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</row>
    <row r="642" spans="1:25" ht="18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</row>
    <row r="643" spans="1:25" ht="18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</row>
    <row r="644" spans="1:25" ht="18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</row>
    <row r="645" spans="1:25" ht="18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</row>
    <row r="646" spans="1:25" ht="18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</row>
    <row r="647" spans="1:25" ht="18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</row>
    <row r="648" spans="1:25" ht="18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</row>
    <row r="649" spans="1:25" ht="18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</row>
    <row r="650" spans="1:25" ht="18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</row>
    <row r="651" spans="1:25" ht="18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</row>
    <row r="652" spans="1:25" ht="18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</row>
    <row r="653" spans="1:25" ht="18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</row>
    <row r="654" spans="1:25" ht="18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</row>
    <row r="655" spans="1:25" ht="18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</row>
    <row r="656" spans="1:25" ht="18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</row>
    <row r="657" spans="1:25" ht="18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</row>
    <row r="658" spans="1:25" ht="18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</row>
    <row r="659" spans="1:25" ht="18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</row>
    <row r="660" spans="1:25" ht="18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</row>
    <row r="661" spans="1:25" ht="18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</row>
    <row r="662" spans="1:25" ht="18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</row>
    <row r="663" spans="1:25" ht="18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</row>
    <row r="664" spans="1:25" ht="18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</row>
    <row r="665" spans="1:25" ht="18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</row>
    <row r="666" spans="1:25" ht="18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</row>
    <row r="667" spans="1:25" ht="18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</row>
    <row r="668" spans="1:25" ht="18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</row>
    <row r="669" spans="1:25" ht="18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</row>
    <row r="670" spans="1:25" ht="18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</row>
    <row r="671" spans="1:25" ht="18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</row>
    <row r="672" spans="1:25" ht="18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</row>
    <row r="673" spans="1:25" ht="18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</row>
    <row r="674" spans="1:25" ht="18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</row>
    <row r="675" spans="1:25" ht="18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</row>
    <row r="676" spans="1:25" ht="18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</row>
    <row r="677" spans="1:25" ht="18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</row>
    <row r="678" spans="1:25" ht="18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</row>
    <row r="679" spans="1:25" ht="18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</row>
    <row r="680" spans="1:25" ht="18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</row>
    <row r="681" spans="1:25" ht="18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</row>
    <row r="682" spans="1:25" ht="18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</row>
    <row r="683" spans="1:25" ht="18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</row>
    <row r="684" spans="1:25" ht="18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</row>
    <row r="685" spans="1:25" ht="18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</row>
    <row r="686" spans="1:25" ht="18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</row>
    <row r="687" spans="1:25" ht="18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</row>
    <row r="688" spans="1:25" ht="18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</row>
    <row r="689" spans="1:25" ht="18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</row>
    <row r="690" spans="1:25" ht="18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</row>
    <row r="691" spans="1:25" ht="18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</row>
    <row r="692" spans="1:25" ht="18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</row>
    <row r="693" spans="1:25" ht="18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</row>
    <row r="694" spans="1:25" ht="18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</row>
    <row r="695" spans="1:25" ht="18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</row>
    <row r="696" spans="1:25" ht="18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</row>
    <row r="697" spans="1:25" ht="18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</row>
    <row r="698" spans="1:25" ht="18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</row>
    <row r="699" spans="1:25" ht="18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</row>
    <row r="700" spans="1:25" ht="18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</row>
    <row r="701" spans="1:25" ht="18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</row>
    <row r="702" spans="1:25" ht="18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</row>
    <row r="703" spans="1:25" ht="18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</row>
    <row r="704" spans="1:25" ht="18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</row>
    <row r="705" spans="1:25" ht="18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</row>
    <row r="706" spans="1:25" ht="18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</row>
    <row r="707" spans="1:25" ht="18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</row>
    <row r="708" spans="1:25" ht="18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</row>
    <row r="709" spans="1:25" ht="18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</row>
    <row r="710" spans="1:25" ht="18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</row>
    <row r="711" spans="1:25" ht="18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</row>
    <row r="712" spans="1:25" ht="18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</row>
    <row r="713" spans="1:25" ht="18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</row>
    <row r="714" spans="1:25" ht="18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</row>
    <row r="715" spans="1:25" ht="18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</row>
    <row r="716" spans="1:25" ht="18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</row>
    <row r="717" spans="1:25" ht="18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</row>
    <row r="718" spans="1:25" ht="18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</row>
    <row r="719" spans="1:25" ht="18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</row>
    <row r="720" spans="1:25" ht="18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</row>
    <row r="721" spans="1:25" ht="18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</row>
    <row r="722" spans="1:25" ht="18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</row>
    <row r="723" spans="1:25" ht="18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</row>
    <row r="724" spans="1:25" ht="18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</row>
    <row r="725" spans="1:25" ht="18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</row>
    <row r="726" spans="1:25" ht="18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</row>
    <row r="727" spans="1:25" ht="18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</row>
    <row r="728" spans="1:25" ht="18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</row>
    <row r="729" spans="1:25" ht="18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</row>
    <row r="730" spans="1:25" ht="18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</row>
    <row r="731" spans="1:25" ht="18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</row>
    <row r="732" spans="1:25" ht="18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</row>
    <row r="733" spans="1:25" ht="18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</row>
    <row r="734" spans="1:25" ht="18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</row>
    <row r="735" spans="1:25" ht="18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</row>
    <row r="736" spans="1:25" ht="18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</row>
    <row r="737" spans="1:25" ht="18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</row>
    <row r="738" spans="1:25" ht="18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</row>
    <row r="739" spans="1:25" ht="18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</row>
    <row r="740" spans="1:25" ht="18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</row>
    <row r="741" spans="1:25" ht="18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</row>
    <row r="742" spans="1:25" ht="18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</row>
    <row r="743" spans="1:25" ht="18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</row>
    <row r="744" spans="1:25" ht="18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</row>
    <row r="745" spans="1:25" ht="18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</row>
    <row r="746" spans="1:25" ht="18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</row>
    <row r="747" spans="1:25" ht="18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</row>
    <row r="748" spans="1:25" ht="18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</row>
    <row r="749" spans="1:25" ht="18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</row>
    <row r="750" spans="1:25" ht="18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</row>
    <row r="751" spans="1:25" ht="18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</row>
    <row r="752" spans="1:25" ht="18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</row>
    <row r="753" spans="1:25" ht="18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</row>
    <row r="754" spans="1:25" ht="18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</row>
    <row r="755" spans="1:25" ht="18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</row>
    <row r="756" spans="1:25" ht="18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</row>
    <row r="757" spans="1:25" ht="18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</row>
    <row r="758" spans="1:25" ht="18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</row>
    <row r="759" spans="1:25" ht="18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</row>
    <row r="760" spans="1:25" ht="18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</row>
    <row r="761" spans="1:25" ht="18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</row>
    <row r="762" spans="1:25" ht="18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</row>
    <row r="763" spans="1:25" ht="18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</row>
    <row r="764" spans="1:25" ht="18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</row>
    <row r="765" spans="1:25" ht="18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</row>
    <row r="766" spans="1:25" ht="18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</row>
    <row r="767" spans="1:25" ht="18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</row>
    <row r="768" spans="1:25" ht="18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</row>
    <row r="769" spans="1:25" ht="18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</row>
    <row r="770" spans="1:25" ht="18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</row>
    <row r="771" spans="1:25" ht="18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</row>
    <row r="772" spans="1:25" ht="18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</row>
    <row r="773" spans="1:25" ht="18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</row>
    <row r="774" spans="1:25" ht="18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</row>
    <row r="775" spans="1:25" ht="18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</row>
    <row r="776" spans="1:25" ht="18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</row>
    <row r="777" spans="1:25" ht="18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</row>
    <row r="778" spans="1:25" ht="18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</row>
    <row r="779" spans="1:25" ht="18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</row>
    <row r="780" spans="1:25" ht="18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</row>
    <row r="781" spans="1:25" ht="18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</row>
    <row r="782" spans="1:25" ht="18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</row>
    <row r="783" spans="1:25" ht="18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</row>
    <row r="784" spans="1:25" ht="18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</row>
    <row r="785" spans="1:25" ht="18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</row>
    <row r="786" spans="1:25" ht="18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</row>
    <row r="787" spans="1:25" ht="18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</row>
    <row r="788" spans="1:25" ht="18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</row>
    <row r="789" spans="1:25" ht="18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</row>
    <row r="790" spans="1:25" ht="18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</row>
    <row r="791" spans="1:25" ht="18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</row>
    <row r="792" spans="1:25" ht="18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</row>
    <row r="793" spans="1:25" ht="18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</row>
    <row r="794" spans="1:25" ht="18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</row>
    <row r="795" spans="1:25" ht="18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</row>
    <row r="796" spans="1:25" ht="18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</row>
    <row r="797" spans="1:25" ht="18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</row>
    <row r="798" spans="1:25" ht="18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</row>
    <row r="799" spans="1:25" ht="18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</row>
    <row r="800" spans="1:25" ht="18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</row>
    <row r="801" spans="1:25" ht="18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</row>
    <row r="802" spans="1:25" ht="18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</row>
    <row r="803" spans="1:25" ht="18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</row>
    <row r="804" spans="1:25" ht="18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</row>
    <row r="805" spans="1:25" ht="18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</row>
    <row r="806" spans="1:25" ht="18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</row>
    <row r="807" spans="1:25" ht="18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</row>
    <row r="808" spans="1:25" ht="18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</row>
    <row r="809" spans="1:25" ht="18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</row>
    <row r="810" spans="1:25" ht="18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</row>
    <row r="811" spans="1:25" ht="18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</row>
  </sheetData>
  <sheetProtection algorithmName="SHA-512" hashValue="yiowtSnT4NmUzVxd+jZGAM+FR2kn6iHt25zhzV0eFan6pbuovsIyHHIjbUTFzqiXYSHH12kMuPWkoBuwQQtIPg==" saltValue="9X+6lpHxVdHfUACDMKzIqA==" spinCount="100000" sheet="1" objects="1" scenarios="1"/>
  <mergeCells count="95">
    <mergeCell ref="A58:C58"/>
    <mergeCell ref="E58:G58"/>
    <mergeCell ref="A59:C59"/>
    <mergeCell ref="E59:G59"/>
    <mergeCell ref="E53:G53"/>
    <mergeCell ref="A54:C54"/>
    <mergeCell ref="E54:G54"/>
    <mergeCell ref="A55:C55"/>
    <mergeCell ref="E55:G55"/>
    <mergeCell ref="A56:C56"/>
    <mergeCell ref="E56:G56"/>
    <mergeCell ref="A57:C57"/>
    <mergeCell ref="E57:G57"/>
    <mergeCell ref="A7:G7"/>
    <mergeCell ref="A10:C10"/>
    <mergeCell ref="A11:C11"/>
    <mergeCell ref="A1:G1"/>
    <mergeCell ref="A3:G3"/>
    <mergeCell ref="A4:B4"/>
    <mergeCell ref="C4:G4"/>
    <mergeCell ref="A5:B5"/>
    <mergeCell ref="C5:G5"/>
    <mergeCell ref="A16:C16"/>
    <mergeCell ref="A17:C17"/>
    <mergeCell ref="E9:G9"/>
    <mergeCell ref="E10:G10"/>
    <mergeCell ref="E11:G11"/>
    <mergeCell ref="E12:G12"/>
    <mergeCell ref="E13:G13"/>
    <mergeCell ref="A12:C12"/>
    <mergeCell ref="A13:C13"/>
    <mergeCell ref="A14:C14"/>
    <mergeCell ref="A15:C15"/>
    <mergeCell ref="E14:G14"/>
    <mergeCell ref="E15:G15"/>
    <mergeCell ref="E16:G16"/>
    <mergeCell ref="E17:G17"/>
    <mergeCell ref="E19:G19"/>
    <mergeCell ref="A20:C20"/>
    <mergeCell ref="E20:G20"/>
    <mergeCell ref="A21:C21"/>
    <mergeCell ref="E21:G21"/>
    <mergeCell ref="A22:C22"/>
    <mergeCell ref="E22:G22"/>
    <mergeCell ref="A26:C26"/>
    <mergeCell ref="E26:G26"/>
    <mergeCell ref="A27:C27"/>
    <mergeCell ref="E27:G27"/>
    <mergeCell ref="A23:C23"/>
    <mergeCell ref="E23:G23"/>
    <mergeCell ref="A24:C24"/>
    <mergeCell ref="E24:G24"/>
    <mergeCell ref="A25:C25"/>
    <mergeCell ref="E25:G25"/>
    <mergeCell ref="A38:G38"/>
    <mergeCell ref="A33:G33"/>
    <mergeCell ref="A34:G34"/>
    <mergeCell ref="E36:G36"/>
    <mergeCell ref="E29:G29"/>
    <mergeCell ref="A30:C30"/>
    <mergeCell ref="E30:G30"/>
    <mergeCell ref="A31:C31"/>
    <mergeCell ref="E31:G31"/>
    <mergeCell ref="A41:G41"/>
    <mergeCell ref="E43:G43"/>
    <mergeCell ref="A44:C44"/>
    <mergeCell ref="E44:G44"/>
    <mergeCell ref="A45:C45"/>
    <mergeCell ref="E45:G45"/>
    <mergeCell ref="A46:C46"/>
    <mergeCell ref="E46:G46"/>
    <mergeCell ref="A47:C47"/>
    <mergeCell ref="E47:G47"/>
    <mergeCell ref="A48:C48"/>
    <mergeCell ref="E48:G48"/>
    <mergeCell ref="A49:C49"/>
    <mergeCell ref="E49:G49"/>
    <mergeCell ref="A50:C50"/>
    <mergeCell ref="E50:G50"/>
    <mergeCell ref="A51:C51"/>
    <mergeCell ref="E51:G51"/>
    <mergeCell ref="A68:G68"/>
    <mergeCell ref="E70:G70"/>
    <mergeCell ref="A72:G72"/>
    <mergeCell ref="A73:G73"/>
    <mergeCell ref="A60:C60"/>
    <mergeCell ref="E60:G60"/>
    <mergeCell ref="A61:C61"/>
    <mergeCell ref="E61:G61"/>
    <mergeCell ref="E63:G63"/>
    <mergeCell ref="A64:C64"/>
    <mergeCell ref="E64:G64"/>
    <mergeCell ref="A65:C65"/>
    <mergeCell ref="E65:G65"/>
    <mergeCell ref="A67:G67"/>
  </mergeCells>
  <pageMargins left="0.25" right="0.25" top="0" bottom="0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B6A8-1150-486F-BE0C-E27E6D908D95}">
  <sheetPr>
    <tabColor rgb="FF1D3439"/>
  </sheetPr>
  <dimension ref="A1:Y662"/>
  <sheetViews>
    <sheetView showGridLines="0" tabSelected="1" workbookViewId="0">
      <pane ySplit="5" topLeftCell="A6" activePane="bottomLeft" state="frozen"/>
      <selection pane="bottomLeft" activeCell="A3" sqref="A3:G3"/>
    </sheetView>
  </sheetViews>
  <sheetFormatPr defaultColWidth="14.42578125" defaultRowHeight="15" customHeight="1"/>
  <cols>
    <col min="1" max="2" width="25.28515625" customWidth="1"/>
    <col min="3" max="3" width="31" customWidth="1"/>
    <col min="4" max="4" width="19.42578125" customWidth="1"/>
    <col min="5" max="6" width="25.28515625" customWidth="1"/>
    <col min="7" max="7" width="41.140625" customWidth="1"/>
    <col min="8" max="8" width="15.7109375" customWidth="1"/>
    <col min="9" max="9" width="5.7109375" customWidth="1"/>
    <col min="10" max="10" width="10.7109375" customWidth="1"/>
    <col min="11" max="14" width="10.7109375" hidden="1" customWidth="1"/>
    <col min="15" max="25" width="10.7109375" customWidth="1"/>
  </cols>
  <sheetData>
    <row r="1" spans="1:23" s="75" customFormat="1" ht="69.75" customHeight="1">
      <c r="A1" s="232" t="s">
        <v>136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137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139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89</v>
      </c>
      <c r="B10" s="218"/>
      <c r="C10" s="218"/>
      <c r="D10" s="12"/>
      <c r="E10" s="219" t="s">
        <v>146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24" t="s">
        <v>140</v>
      </c>
      <c r="B11" s="218">
        <f>IFERROR((#REF!+B10)/24,0)</f>
        <v>0</v>
      </c>
      <c r="C11" s="218">
        <f>IFERROR((#REF!+C10)/24,0)</f>
        <v>0</v>
      </c>
      <c r="D11" s="12"/>
      <c r="E11" s="219" t="s">
        <v>141</v>
      </c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24" t="s">
        <v>142</v>
      </c>
      <c r="B12" s="218">
        <f>IFERROR((#REF!+B11)/24,0)</f>
        <v>0</v>
      </c>
      <c r="C12" s="218">
        <f>IFERROR((#REF!+C11)/24,0)</f>
        <v>0</v>
      </c>
      <c r="D12" s="12"/>
      <c r="E12" s="219" t="s">
        <v>144</v>
      </c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24" t="s">
        <v>88</v>
      </c>
      <c r="B13" s="218">
        <f>IFERROR((#REF!+B12)/24,0)</f>
        <v>0</v>
      </c>
      <c r="C13" s="218">
        <f>IFERROR((#REF!+C12)/24,0)</f>
        <v>0</v>
      </c>
      <c r="D13" s="12"/>
      <c r="E13" s="219" t="s">
        <v>143</v>
      </c>
      <c r="F13" s="220"/>
      <c r="G13" s="22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75" customFormat="1" ht="21.75" customHeight="1">
      <c r="A14" s="224" t="s">
        <v>87</v>
      </c>
      <c r="B14" s="218">
        <f>IFERROR((#REF!+B13)/24,0)</f>
        <v>0</v>
      </c>
      <c r="C14" s="218">
        <f>IFERROR((#REF!+C13)/24,0)</f>
        <v>0</v>
      </c>
      <c r="D14" s="242">
        <f>SUM(D10:D13)</f>
        <v>0</v>
      </c>
      <c r="E14" s="219"/>
      <c r="F14" s="220"/>
      <c r="G14" s="2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75" customFormat="1" ht="21.75" customHeight="1">
      <c r="A15" s="229" t="s">
        <v>86</v>
      </c>
      <c r="B15" s="230">
        <f>IFERROR((#REF!+B14)/24,0)</f>
        <v>0</v>
      </c>
      <c r="C15" s="231">
        <f>IFERROR((#REF!+C14)/24,0)</f>
        <v>0</v>
      </c>
      <c r="D15" s="92"/>
      <c r="E15" s="219"/>
      <c r="F15" s="220"/>
      <c r="G15" s="22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75" customFormat="1" ht="21.75" customHeight="1">
      <c r="A16" s="224" t="s">
        <v>145</v>
      </c>
      <c r="B16" s="218">
        <f>IFERROR((#REF!+B15)/24,0)</f>
        <v>0</v>
      </c>
      <c r="C16" s="218">
        <f>IFERROR((#REF!+C15)/24,0)</f>
        <v>0</v>
      </c>
      <c r="D16" s="14">
        <f>D14*D15</f>
        <v>0</v>
      </c>
      <c r="E16" s="219"/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24" t="s">
        <v>90</v>
      </c>
      <c r="B17" s="218"/>
      <c r="C17" s="218"/>
      <c r="D17" s="14">
        <f>D16/12</f>
        <v>0</v>
      </c>
      <c r="E17" s="219"/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75" customFormat="1" ht="5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3" s="75" customFormat="1" ht="21.75" customHeight="1">
      <c r="A19" s="99" t="str">
        <f ca="1">"Tax Year: "&amp;$M$1</f>
        <v>Tax Year: 2022</v>
      </c>
      <c r="B19" s="79" t="s">
        <v>139</v>
      </c>
      <c r="C19" s="79"/>
      <c r="D19" s="86" t="s">
        <v>155</v>
      </c>
      <c r="E19" s="217" t="s">
        <v>123</v>
      </c>
      <c r="F19" s="217"/>
      <c r="G19" s="2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75" customFormat="1" ht="21.75" customHeight="1">
      <c r="A20" s="218" t="s">
        <v>89</v>
      </c>
      <c r="B20" s="218"/>
      <c r="C20" s="218"/>
      <c r="D20" s="12"/>
      <c r="E20" s="219" t="s">
        <v>146</v>
      </c>
      <c r="F20" s="220"/>
      <c r="G20" s="2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75" customFormat="1" ht="21.75" customHeight="1">
      <c r="A21" s="224" t="s">
        <v>140</v>
      </c>
      <c r="B21" s="218">
        <f>IFERROR((#REF!+B20)/24,0)</f>
        <v>0</v>
      </c>
      <c r="C21" s="218">
        <f>IFERROR((#REF!+C20)/24,0)</f>
        <v>0</v>
      </c>
      <c r="D21" s="12"/>
      <c r="E21" s="219" t="s">
        <v>141</v>
      </c>
      <c r="F21" s="220"/>
      <c r="G21" s="2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24" t="s">
        <v>142</v>
      </c>
      <c r="B22" s="218">
        <f>IFERROR((#REF!+B21)/24,0)</f>
        <v>0</v>
      </c>
      <c r="C22" s="218">
        <f>IFERROR((#REF!+C21)/24,0)</f>
        <v>0</v>
      </c>
      <c r="D22" s="12"/>
      <c r="E22" s="219" t="s">
        <v>144</v>
      </c>
      <c r="F22" s="220"/>
      <c r="G22" s="2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5" customFormat="1" ht="21.75" customHeight="1">
      <c r="A23" s="224" t="s">
        <v>88</v>
      </c>
      <c r="B23" s="218">
        <f>IFERROR((#REF!+B22)/24,0)</f>
        <v>0</v>
      </c>
      <c r="C23" s="218">
        <f>IFERROR((#REF!+C22)/24,0)</f>
        <v>0</v>
      </c>
      <c r="D23" s="12"/>
      <c r="E23" s="219" t="s">
        <v>143</v>
      </c>
      <c r="F23" s="220"/>
      <c r="G23" s="2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75" customFormat="1" ht="21.75" customHeight="1">
      <c r="A24" s="224" t="s">
        <v>87</v>
      </c>
      <c r="B24" s="218">
        <f>IFERROR((#REF!+B23)/24,0)</f>
        <v>0</v>
      </c>
      <c r="C24" s="218">
        <f>IFERROR((#REF!+C23)/24,0)</f>
        <v>0</v>
      </c>
      <c r="D24" s="242">
        <f>SUM(D20:D23)</f>
        <v>0</v>
      </c>
      <c r="E24" s="219"/>
      <c r="F24" s="220"/>
      <c r="G24" s="2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75" customFormat="1" ht="21.75" customHeight="1">
      <c r="A25" s="229" t="s">
        <v>86</v>
      </c>
      <c r="B25" s="230">
        <f>IFERROR((#REF!+B24)/24,0)</f>
        <v>0</v>
      </c>
      <c r="C25" s="231">
        <f>IFERROR((#REF!+C24)/24,0)</f>
        <v>0</v>
      </c>
      <c r="D25" s="92"/>
      <c r="E25" s="219"/>
      <c r="F25" s="220"/>
      <c r="G25" s="2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75" customFormat="1" ht="21.75" customHeight="1">
      <c r="A26" s="224" t="s">
        <v>145</v>
      </c>
      <c r="B26" s="218">
        <f>IFERROR((#REF!+B25)/24,0)</f>
        <v>0</v>
      </c>
      <c r="C26" s="218">
        <f>IFERROR((#REF!+C25)/24,0)</f>
        <v>0</v>
      </c>
      <c r="D26" s="14">
        <f>D24*D25</f>
        <v>0</v>
      </c>
      <c r="E26" s="219"/>
      <c r="F26" s="220"/>
      <c r="G26" s="2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75" customFormat="1" ht="21.75" customHeight="1">
      <c r="A27" s="224" t="s">
        <v>90</v>
      </c>
      <c r="B27" s="218"/>
      <c r="C27" s="218"/>
      <c r="D27" s="14">
        <f>D26/12</f>
        <v>0</v>
      </c>
      <c r="E27" s="219"/>
      <c r="F27" s="220"/>
      <c r="G27" s="2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75" customFormat="1" ht="6.75" customHeight="1">
      <c r="A28" s="93"/>
      <c r="B28" s="16"/>
      <c r="C28" s="16"/>
      <c r="D28" s="94"/>
      <c r="E28" s="74"/>
      <c r="F28" s="74"/>
      <c r="G28" s="74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75" customFormat="1" ht="21.75" customHeight="1">
      <c r="A29" s="78" t="s">
        <v>7</v>
      </c>
      <c r="B29" s="79"/>
      <c r="C29" s="79"/>
      <c r="D29" s="86" t="s">
        <v>155</v>
      </c>
      <c r="E29" s="217" t="s">
        <v>123</v>
      </c>
      <c r="F29" s="217"/>
      <c r="G29" s="2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75" customFormat="1" ht="21.75" customHeight="1">
      <c r="A30" s="218" t="s">
        <v>83</v>
      </c>
      <c r="B30" s="218"/>
      <c r="C30" s="218"/>
      <c r="D30" s="12"/>
      <c r="E30" s="219" t="s">
        <v>125</v>
      </c>
      <c r="F30" s="220"/>
      <c r="G30" s="2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3" s="75" customFormat="1" ht="21.75" customHeight="1">
      <c r="A31" s="218" t="s">
        <v>95</v>
      </c>
      <c r="B31" s="218"/>
      <c r="C31" s="218"/>
      <c r="D31" s="14">
        <f>SUM(D16,D26)/24</f>
        <v>0</v>
      </c>
      <c r="E31" s="219" t="s">
        <v>147</v>
      </c>
      <c r="F31" s="220"/>
      <c r="G31" s="2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3" s="75" customFormat="1" ht="4.5" customHeight="1">
      <c r="A32" s="16"/>
      <c r="B32" s="16"/>
      <c r="C32" s="16"/>
      <c r="D32" s="80"/>
      <c r="E32" s="74"/>
      <c r="F32" s="74"/>
      <c r="G32" s="74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5" s="75" customFormat="1" ht="21.75" customHeight="1">
      <c r="A33" s="223" t="s">
        <v>127</v>
      </c>
      <c r="B33" s="223"/>
      <c r="C33" s="223"/>
      <c r="D33" s="223"/>
      <c r="E33" s="223"/>
      <c r="F33" s="223"/>
      <c r="G33" s="223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5" s="75" customFormat="1" ht="48" customHeight="1">
      <c r="A34" s="214" t="s">
        <v>128</v>
      </c>
      <c r="B34" s="215"/>
      <c r="C34" s="215"/>
      <c r="D34" s="215"/>
      <c r="E34" s="215"/>
      <c r="F34" s="215"/>
      <c r="G34" s="21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5" ht="3.75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</row>
    <row r="36" spans="1:25" s="75" customFormat="1" ht="21.75" customHeight="1">
      <c r="A36" s="78" t="s">
        <v>126</v>
      </c>
      <c r="B36" s="79"/>
      <c r="C36" s="79"/>
      <c r="D36" s="79"/>
      <c r="E36" s="217"/>
      <c r="F36" s="217"/>
      <c r="G36" s="21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5" s="75" customFormat="1" ht="5.25" customHeight="1">
      <c r="A37" s="16"/>
      <c r="B37" s="16"/>
      <c r="C37" s="16"/>
      <c r="D37" s="80"/>
      <c r="E37" s="74"/>
      <c r="F37" s="74"/>
      <c r="G37" s="7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5" s="107" customFormat="1" ht="21.75" customHeight="1">
      <c r="A38" s="198" t="s">
        <v>148</v>
      </c>
      <c r="B38" s="198"/>
      <c r="C38" s="198"/>
      <c r="D38" s="198"/>
      <c r="E38" s="198"/>
      <c r="F38" s="198"/>
      <c r="G38" s="198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5" s="112" customFormat="1" ht="21.75" customHeight="1">
      <c r="A39" s="105" t="s">
        <v>149</v>
      </c>
      <c r="B39" s="105"/>
      <c r="C39" s="105"/>
      <c r="D39" s="110"/>
      <c r="E39" s="111"/>
      <c r="F39" s="111"/>
      <c r="G39" s="111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</row>
    <row r="40" spans="1:25" s="112" customFormat="1" ht="21.75" customHeight="1">
      <c r="A40" s="113" t="s">
        <v>150</v>
      </c>
      <c r="B40" s="105"/>
      <c r="C40" s="105"/>
      <c r="D40" s="114"/>
      <c r="E40" s="111"/>
      <c r="F40" s="111"/>
      <c r="G40" s="111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</row>
    <row r="41" spans="1:25" s="75" customFormat="1" ht="27" customHeight="1">
      <c r="A41" s="16"/>
      <c r="B41" s="16"/>
      <c r="C41" s="16"/>
      <c r="D41" s="80"/>
      <c r="E41" s="74"/>
      <c r="F41" s="74"/>
      <c r="G41" s="74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5" s="75" customFormat="1" ht="30.75" customHeight="1">
      <c r="A42" s="225" t="s">
        <v>138</v>
      </c>
      <c r="B42" s="225"/>
      <c r="C42" s="225"/>
      <c r="D42" s="225"/>
      <c r="E42" s="225"/>
      <c r="F42" s="225"/>
      <c r="G42" s="225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5" s="75" customFormat="1" ht="3.75" customHeight="1">
      <c r="A43" s="8"/>
      <c r="B43" s="77"/>
      <c r="C43" s="77"/>
      <c r="D43" s="7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5" s="75" customFormat="1" ht="21.75" customHeight="1">
      <c r="A44" s="99" t="str">
        <f ca="1">"Tax Year: "&amp;$L$1</f>
        <v>Tax Year: 2023</v>
      </c>
      <c r="B44" s="79" t="s">
        <v>139</v>
      </c>
      <c r="C44" s="79"/>
      <c r="D44" s="86" t="s">
        <v>155</v>
      </c>
      <c r="E44" s="217" t="s">
        <v>123</v>
      </c>
      <c r="F44" s="217"/>
      <c r="G44" s="217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5" s="75" customFormat="1" ht="21.75" customHeight="1">
      <c r="A45" s="218" t="s">
        <v>89</v>
      </c>
      <c r="B45" s="218"/>
      <c r="C45" s="218"/>
      <c r="D45" s="12"/>
      <c r="E45" s="219" t="s">
        <v>146</v>
      </c>
      <c r="F45" s="220"/>
      <c r="G45" s="22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5" s="75" customFormat="1" ht="21.75" customHeight="1">
      <c r="A46" s="224" t="s">
        <v>140</v>
      </c>
      <c r="B46" s="218">
        <f>IFERROR((#REF!+B45)/24,0)</f>
        <v>0</v>
      </c>
      <c r="C46" s="218">
        <f>IFERROR((#REF!+C45)/24,0)</f>
        <v>0</v>
      </c>
      <c r="D46" s="12"/>
      <c r="E46" s="219" t="s">
        <v>141</v>
      </c>
      <c r="F46" s="220"/>
      <c r="G46" s="22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5" s="75" customFormat="1" ht="21.75" customHeight="1">
      <c r="A47" s="224" t="s">
        <v>142</v>
      </c>
      <c r="B47" s="218">
        <f>IFERROR((#REF!+B46)/24,0)</f>
        <v>0</v>
      </c>
      <c r="C47" s="218">
        <f>IFERROR((#REF!+C46)/24,0)</f>
        <v>0</v>
      </c>
      <c r="D47" s="12"/>
      <c r="E47" s="219" t="s">
        <v>144</v>
      </c>
      <c r="F47" s="220"/>
      <c r="G47" s="22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5" s="75" customFormat="1" ht="21.75" customHeight="1">
      <c r="A48" s="224" t="s">
        <v>88</v>
      </c>
      <c r="B48" s="218">
        <f>IFERROR((#REF!+B47)/24,0)</f>
        <v>0</v>
      </c>
      <c r="C48" s="218">
        <f>IFERROR((#REF!+C47)/24,0)</f>
        <v>0</v>
      </c>
      <c r="D48" s="12"/>
      <c r="E48" s="219" t="s">
        <v>143</v>
      </c>
      <c r="F48" s="220"/>
      <c r="G48" s="2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75" customFormat="1" ht="21.75" customHeight="1">
      <c r="A49" s="224" t="s">
        <v>87</v>
      </c>
      <c r="B49" s="218">
        <f>IFERROR((#REF!+B48)/24,0)</f>
        <v>0</v>
      </c>
      <c r="C49" s="218">
        <f>IFERROR((#REF!+C48)/24,0)</f>
        <v>0</v>
      </c>
      <c r="D49" s="242">
        <f>SUM(D45:D48)</f>
        <v>0</v>
      </c>
      <c r="E49" s="219"/>
      <c r="F49" s="220"/>
      <c r="G49" s="2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75" customFormat="1" ht="21.75" customHeight="1">
      <c r="A50" s="229" t="s">
        <v>86</v>
      </c>
      <c r="B50" s="230">
        <f>IFERROR((#REF!+B49)/24,0)</f>
        <v>0</v>
      </c>
      <c r="C50" s="231">
        <f>IFERROR((#REF!+C49)/24,0)</f>
        <v>0</v>
      </c>
      <c r="D50" s="92"/>
      <c r="E50" s="219"/>
      <c r="F50" s="220"/>
      <c r="G50" s="2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75" customFormat="1" ht="21.75" customHeight="1">
      <c r="A51" s="224" t="s">
        <v>145</v>
      </c>
      <c r="B51" s="218">
        <f>IFERROR((#REF!+B50)/24,0)</f>
        <v>0</v>
      </c>
      <c r="C51" s="218">
        <f>IFERROR((#REF!+C50)/24,0)</f>
        <v>0</v>
      </c>
      <c r="D51" s="14">
        <f>D49*D50</f>
        <v>0</v>
      </c>
      <c r="E51" s="219"/>
      <c r="F51" s="220"/>
      <c r="G51" s="2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75" customFormat="1" ht="21.75" customHeight="1">
      <c r="A52" s="224" t="s">
        <v>90</v>
      </c>
      <c r="B52" s="218"/>
      <c r="C52" s="218"/>
      <c r="D52" s="14">
        <f>D51/12</f>
        <v>0</v>
      </c>
      <c r="E52" s="219"/>
      <c r="F52" s="220"/>
      <c r="G52" s="22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75" customFormat="1" ht="5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3" s="75" customFormat="1" ht="21.75" customHeight="1">
      <c r="A54" s="99" t="str">
        <f ca="1">"Tax Year: "&amp;$M$1</f>
        <v>Tax Year: 2022</v>
      </c>
      <c r="B54" s="79" t="s">
        <v>139</v>
      </c>
      <c r="C54" s="79"/>
      <c r="D54" s="86" t="s">
        <v>155</v>
      </c>
      <c r="E54" s="217" t="s">
        <v>123</v>
      </c>
      <c r="F54" s="217"/>
      <c r="G54" s="217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5" customFormat="1" ht="21.75" customHeight="1">
      <c r="A55" s="218" t="s">
        <v>89</v>
      </c>
      <c r="B55" s="218"/>
      <c r="C55" s="218"/>
      <c r="D55" s="12"/>
      <c r="E55" s="219" t="s">
        <v>146</v>
      </c>
      <c r="F55" s="220"/>
      <c r="G55" s="2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75" customFormat="1" ht="21.75" customHeight="1">
      <c r="A56" s="224" t="s">
        <v>140</v>
      </c>
      <c r="B56" s="218">
        <f>IFERROR((#REF!+B55)/24,0)</f>
        <v>0</v>
      </c>
      <c r="C56" s="218">
        <f>IFERROR((#REF!+C55)/24,0)</f>
        <v>0</v>
      </c>
      <c r="D56" s="12"/>
      <c r="E56" s="219" t="s">
        <v>141</v>
      </c>
      <c r="F56" s="220"/>
      <c r="G56" s="22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5" customFormat="1" ht="21.75" customHeight="1">
      <c r="A57" s="224" t="s">
        <v>142</v>
      </c>
      <c r="B57" s="218">
        <f>IFERROR((#REF!+B56)/24,0)</f>
        <v>0</v>
      </c>
      <c r="C57" s="218">
        <f>IFERROR((#REF!+C56)/24,0)</f>
        <v>0</v>
      </c>
      <c r="D57" s="12"/>
      <c r="E57" s="219" t="s">
        <v>144</v>
      </c>
      <c r="F57" s="220"/>
      <c r="G57" s="2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75" customFormat="1" ht="21.75" customHeight="1">
      <c r="A58" s="224" t="s">
        <v>88</v>
      </c>
      <c r="B58" s="218">
        <f>IFERROR((#REF!+B57)/24,0)</f>
        <v>0</v>
      </c>
      <c r="C58" s="218">
        <f>IFERROR((#REF!+C57)/24,0)</f>
        <v>0</v>
      </c>
      <c r="D58" s="12"/>
      <c r="E58" s="219" t="s">
        <v>143</v>
      </c>
      <c r="F58" s="220"/>
      <c r="G58" s="2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s="75" customFormat="1" ht="21.75" customHeight="1">
      <c r="A59" s="224" t="s">
        <v>87</v>
      </c>
      <c r="B59" s="218">
        <f>IFERROR((#REF!+B58)/24,0)</f>
        <v>0</v>
      </c>
      <c r="C59" s="218">
        <f>IFERROR((#REF!+C58)/24,0)</f>
        <v>0</v>
      </c>
      <c r="D59" s="242">
        <f>SUM(D55:D58)</f>
        <v>0</v>
      </c>
      <c r="E59" s="219"/>
      <c r="F59" s="220"/>
      <c r="G59" s="2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s="75" customFormat="1" ht="21.75" customHeight="1">
      <c r="A60" s="229" t="s">
        <v>86</v>
      </c>
      <c r="B60" s="230">
        <f>IFERROR((#REF!+B59)/24,0)</f>
        <v>0</v>
      </c>
      <c r="C60" s="231">
        <f>IFERROR((#REF!+C59)/24,0)</f>
        <v>0</v>
      </c>
      <c r="D60" s="92"/>
      <c r="E60" s="219"/>
      <c r="F60" s="220"/>
      <c r="G60" s="2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s="75" customFormat="1" ht="21.75" customHeight="1">
      <c r="A61" s="224" t="s">
        <v>145</v>
      </c>
      <c r="B61" s="218">
        <f>IFERROR((#REF!+B60)/24,0)</f>
        <v>0</v>
      </c>
      <c r="C61" s="218">
        <f>IFERROR((#REF!+C60)/24,0)</f>
        <v>0</v>
      </c>
      <c r="D61" s="14">
        <f>D59*D60</f>
        <v>0</v>
      </c>
      <c r="E61" s="219"/>
      <c r="F61" s="220"/>
      <c r="G61" s="2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75" customFormat="1" ht="21.75" customHeight="1">
      <c r="A62" s="224" t="s">
        <v>90</v>
      </c>
      <c r="B62" s="218"/>
      <c r="C62" s="218"/>
      <c r="D62" s="14">
        <f>D61/12</f>
        <v>0</v>
      </c>
      <c r="E62" s="219"/>
      <c r="F62" s="220"/>
      <c r="G62" s="22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75" customFormat="1" ht="6.75" customHeight="1">
      <c r="A63" s="93"/>
      <c r="B63" s="16"/>
      <c r="C63" s="16"/>
      <c r="D63" s="94"/>
      <c r="E63" s="74"/>
      <c r="F63" s="74"/>
      <c r="G63" s="7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75" customFormat="1" ht="21.75" customHeight="1">
      <c r="A64" s="78" t="s">
        <v>7</v>
      </c>
      <c r="B64" s="79"/>
      <c r="C64" s="79"/>
      <c r="D64" s="86" t="s">
        <v>155</v>
      </c>
      <c r="E64" s="217" t="s">
        <v>123</v>
      </c>
      <c r="F64" s="217"/>
      <c r="G64" s="217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5" s="75" customFormat="1" ht="21.75" customHeight="1">
      <c r="A65" s="218" t="s">
        <v>83</v>
      </c>
      <c r="B65" s="218"/>
      <c r="C65" s="218"/>
      <c r="D65" s="12"/>
      <c r="E65" s="219" t="s">
        <v>125</v>
      </c>
      <c r="F65" s="220"/>
      <c r="G65" s="22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5" s="75" customFormat="1" ht="21.75" customHeight="1">
      <c r="A66" s="218" t="s">
        <v>95</v>
      </c>
      <c r="B66" s="218"/>
      <c r="C66" s="218"/>
      <c r="D66" s="14">
        <f>SUM(D51,D61)/24</f>
        <v>0</v>
      </c>
      <c r="E66" s="219" t="s">
        <v>147</v>
      </c>
      <c r="F66" s="220"/>
      <c r="G66" s="22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5" s="75" customFormat="1" ht="4.5" customHeight="1">
      <c r="A67" s="16"/>
      <c r="B67" s="16"/>
      <c r="C67" s="16"/>
      <c r="D67" s="80"/>
      <c r="E67" s="74"/>
      <c r="F67" s="74"/>
      <c r="G67" s="74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5" s="75" customFormat="1" ht="21.75" customHeight="1">
      <c r="A68" s="223" t="s">
        <v>127</v>
      </c>
      <c r="B68" s="223"/>
      <c r="C68" s="223"/>
      <c r="D68" s="223"/>
      <c r="E68" s="223"/>
      <c r="F68" s="223"/>
      <c r="G68" s="22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5" s="75" customFormat="1" ht="48" customHeight="1">
      <c r="A69" s="214" t="s">
        <v>128</v>
      </c>
      <c r="B69" s="215"/>
      <c r="C69" s="215"/>
      <c r="D69" s="215"/>
      <c r="E69" s="215"/>
      <c r="F69" s="215"/>
      <c r="G69" s="216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5" ht="3.75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</row>
    <row r="71" spans="1:25" s="75" customFormat="1" ht="21.75" customHeight="1">
      <c r="A71" s="78" t="s">
        <v>126</v>
      </c>
      <c r="B71" s="79"/>
      <c r="C71" s="79"/>
      <c r="D71" s="79"/>
      <c r="E71" s="217"/>
      <c r="F71" s="217"/>
      <c r="G71" s="21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5" s="75" customFormat="1" ht="5.25" customHeight="1">
      <c r="A72" s="16"/>
      <c r="B72" s="16"/>
      <c r="C72" s="16"/>
      <c r="D72" s="80"/>
      <c r="E72" s="74"/>
      <c r="F72" s="74"/>
      <c r="G72" s="74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5" s="107" customFormat="1" ht="21.75" customHeight="1">
      <c r="A73" s="198" t="s">
        <v>148</v>
      </c>
      <c r="B73" s="198"/>
      <c r="C73" s="198"/>
      <c r="D73" s="198"/>
      <c r="E73" s="198"/>
      <c r="F73" s="198"/>
      <c r="G73" s="198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</row>
    <row r="74" spans="1:25" s="112" customFormat="1" ht="21.75" customHeight="1">
      <c r="A74" s="105" t="s">
        <v>149</v>
      </c>
      <c r="B74" s="105"/>
      <c r="C74" s="105"/>
      <c r="D74" s="110"/>
      <c r="E74" s="111"/>
      <c r="F74" s="111"/>
      <c r="G74" s="111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</row>
    <row r="75" spans="1:25" s="112" customFormat="1" ht="21.75" customHeight="1">
      <c r="A75" s="113" t="s">
        <v>150</v>
      </c>
      <c r="B75" s="105"/>
      <c r="C75" s="105"/>
      <c r="D75" s="114"/>
      <c r="E75" s="111"/>
      <c r="F75" s="111"/>
      <c r="G75" s="111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</row>
    <row r="76" spans="1:25" s="75" customFormat="1" ht="27" customHeight="1">
      <c r="A76" s="16"/>
      <c r="B76" s="16"/>
      <c r="C76" s="16"/>
      <c r="D76" s="80"/>
      <c r="E76" s="74"/>
      <c r="F76" s="74"/>
      <c r="G76" s="74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5" s="75" customFormat="1" ht="30.75" customHeight="1">
      <c r="A77" s="225" t="s">
        <v>151</v>
      </c>
      <c r="B77" s="225"/>
      <c r="C77" s="225"/>
      <c r="D77" s="225"/>
      <c r="E77" s="225"/>
      <c r="F77" s="225"/>
      <c r="G77" s="225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5" s="75" customFormat="1" ht="3.75" customHeight="1">
      <c r="A78" s="8"/>
      <c r="B78" s="77"/>
      <c r="C78" s="77"/>
      <c r="D78" s="77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5" s="75" customFormat="1" ht="21.75" customHeight="1">
      <c r="A79" s="99" t="str">
        <f ca="1">"Tax Year: "&amp;$L$1</f>
        <v>Tax Year: 2023</v>
      </c>
      <c r="B79" s="79" t="s">
        <v>139</v>
      </c>
      <c r="C79" s="79"/>
      <c r="D79" s="86" t="s">
        <v>155</v>
      </c>
      <c r="E79" s="217" t="s">
        <v>123</v>
      </c>
      <c r="F79" s="217"/>
      <c r="G79" s="217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5" s="75" customFormat="1" ht="21.75" customHeight="1">
      <c r="A80" s="218" t="s">
        <v>89</v>
      </c>
      <c r="B80" s="218"/>
      <c r="C80" s="218"/>
      <c r="D80" s="12"/>
      <c r="E80" s="219" t="s">
        <v>146</v>
      </c>
      <c r="F80" s="220"/>
      <c r="G80" s="221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s="75" customFormat="1" ht="21.75" customHeight="1">
      <c r="A81" s="224" t="s">
        <v>140</v>
      </c>
      <c r="B81" s="218">
        <f>IFERROR((#REF!+B80)/24,0)</f>
        <v>0</v>
      </c>
      <c r="C81" s="218">
        <f>IFERROR((#REF!+C80)/24,0)</f>
        <v>0</v>
      </c>
      <c r="D81" s="12"/>
      <c r="E81" s="219" t="s">
        <v>141</v>
      </c>
      <c r="F81" s="220"/>
      <c r="G81" s="221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s="75" customFormat="1" ht="21.75" customHeight="1">
      <c r="A82" s="224" t="s">
        <v>142</v>
      </c>
      <c r="B82" s="218">
        <f>IFERROR((#REF!+B81)/24,0)</f>
        <v>0</v>
      </c>
      <c r="C82" s="218">
        <f>IFERROR((#REF!+C81)/24,0)</f>
        <v>0</v>
      </c>
      <c r="D82" s="12"/>
      <c r="E82" s="219" t="s">
        <v>144</v>
      </c>
      <c r="F82" s="220"/>
      <c r="G82" s="221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s="75" customFormat="1" ht="21.75" customHeight="1">
      <c r="A83" s="224" t="s">
        <v>88</v>
      </c>
      <c r="B83" s="218">
        <f>IFERROR((#REF!+B82)/24,0)</f>
        <v>0</v>
      </c>
      <c r="C83" s="218">
        <f>IFERROR((#REF!+C82)/24,0)</f>
        <v>0</v>
      </c>
      <c r="D83" s="12"/>
      <c r="E83" s="219" t="s">
        <v>143</v>
      </c>
      <c r="F83" s="220"/>
      <c r="G83" s="221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s="75" customFormat="1" ht="21.75" customHeight="1">
      <c r="A84" s="224" t="s">
        <v>87</v>
      </c>
      <c r="B84" s="218">
        <f>IFERROR((#REF!+B83)/24,0)</f>
        <v>0</v>
      </c>
      <c r="C84" s="218">
        <f>IFERROR((#REF!+C83)/24,0)</f>
        <v>0</v>
      </c>
      <c r="D84" s="242">
        <f>SUM(D80:D83)</f>
        <v>0</v>
      </c>
      <c r="E84" s="219"/>
      <c r="F84" s="220"/>
      <c r="G84" s="221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s="75" customFormat="1" ht="21.75" customHeight="1">
      <c r="A85" s="229" t="s">
        <v>86</v>
      </c>
      <c r="B85" s="230">
        <f>IFERROR((#REF!+B84)/24,0)</f>
        <v>0</v>
      </c>
      <c r="C85" s="231">
        <f>IFERROR((#REF!+C84)/24,0)</f>
        <v>0</v>
      </c>
      <c r="D85" s="92"/>
      <c r="E85" s="219"/>
      <c r="F85" s="220"/>
      <c r="G85" s="221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s="75" customFormat="1" ht="21.75" customHeight="1">
      <c r="A86" s="224" t="s">
        <v>145</v>
      </c>
      <c r="B86" s="218">
        <f>IFERROR((#REF!+B85)/24,0)</f>
        <v>0</v>
      </c>
      <c r="C86" s="218">
        <f>IFERROR((#REF!+C85)/24,0)</f>
        <v>0</v>
      </c>
      <c r="D86" s="14">
        <f>D84*D85</f>
        <v>0</v>
      </c>
      <c r="E86" s="219"/>
      <c r="F86" s="220"/>
      <c r="G86" s="221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s="75" customFormat="1" ht="21.75" customHeight="1">
      <c r="A87" s="224" t="s">
        <v>90</v>
      </c>
      <c r="B87" s="218"/>
      <c r="C87" s="218"/>
      <c r="D87" s="14">
        <f>D86/12</f>
        <v>0</v>
      </c>
      <c r="E87" s="219"/>
      <c r="F87" s="220"/>
      <c r="G87" s="221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s="75" customFormat="1" ht="5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3" s="75" customFormat="1" ht="21.75" customHeight="1">
      <c r="A89" s="99" t="str">
        <f ca="1">"Tax Year: "&amp;$M$1</f>
        <v>Tax Year: 2022</v>
      </c>
      <c r="B89" s="79" t="s">
        <v>139</v>
      </c>
      <c r="C89" s="79"/>
      <c r="D89" s="86" t="s">
        <v>155</v>
      </c>
      <c r="E89" s="217" t="s">
        <v>123</v>
      </c>
      <c r="F89" s="217"/>
      <c r="G89" s="217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s="75" customFormat="1" ht="21.75" customHeight="1">
      <c r="A90" s="218" t="s">
        <v>89</v>
      </c>
      <c r="B90" s="218"/>
      <c r="C90" s="218"/>
      <c r="D90" s="12"/>
      <c r="E90" s="219" t="s">
        <v>146</v>
      </c>
      <c r="F90" s="220"/>
      <c r="G90" s="221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s="75" customFormat="1" ht="21.75" customHeight="1">
      <c r="A91" s="224" t="s">
        <v>140</v>
      </c>
      <c r="B91" s="218">
        <f>IFERROR((#REF!+B90)/24,0)</f>
        <v>0</v>
      </c>
      <c r="C91" s="218">
        <f>IFERROR((#REF!+C90)/24,0)</f>
        <v>0</v>
      </c>
      <c r="D91" s="12"/>
      <c r="E91" s="219" t="s">
        <v>141</v>
      </c>
      <c r="F91" s="220"/>
      <c r="G91" s="221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s="75" customFormat="1" ht="21.75" customHeight="1">
      <c r="A92" s="224" t="s">
        <v>142</v>
      </c>
      <c r="B92" s="218">
        <f>IFERROR((#REF!+B91)/24,0)</f>
        <v>0</v>
      </c>
      <c r="C92" s="218">
        <f>IFERROR((#REF!+C91)/24,0)</f>
        <v>0</v>
      </c>
      <c r="D92" s="12"/>
      <c r="E92" s="219" t="s">
        <v>144</v>
      </c>
      <c r="F92" s="220"/>
      <c r="G92" s="221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s="75" customFormat="1" ht="21.75" customHeight="1">
      <c r="A93" s="224" t="s">
        <v>88</v>
      </c>
      <c r="B93" s="218">
        <f>IFERROR((#REF!+B92)/24,0)</f>
        <v>0</v>
      </c>
      <c r="C93" s="218">
        <f>IFERROR((#REF!+C92)/24,0)</f>
        <v>0</v>
      </c>
      <c r="D93" s="12"/>
      <c r="E93" s="219" t="s">
        <v>143</v>
      </c>
      <c r="F93" s="220"/>
      <c r="G93" s="221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s="75" customFormat="1" ht="21.75" customHeight="1">
      <c r="A94" s="224" t="s">
        <v>87</v>
      </c>
      <c r="B94" s="218">
        <f>IFERROR((#REF!+B93)/24,0)</f>
        <v>0</v>
      </c>
      <c r="C94" s="218">
        <f>IFERROR((#REF!+C93)/24,0)</f>
        <v>0</v>
      </c>
      <c r="D94" s="242">
        <f>SUM(D90:D93)</f>
        <v>0</v>
      </c>
      <c r="E94" s="219"/>
      <c r="F94" s="220"/>
      <c r="G94" s="221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s="75" customFormat="1" ht="21.75" customHeight="1">
      <c r="A95" s="229" t="s">
        <v>86</v>
      </c>
      <c r="B95" s="230">
        <f>IFERROR((#REF!+B94)/24,0)</f>
        <v>0</v>
      </c>
      <c r="C95" s="231">
        <f>IFERROR((#REF!+C94)/24,0)</f>
        <v>0</v>
      </c>
      <c r="D95" s="92"/>
      <c r="E95" s="219"/>
      <c r="F95" s="220"/>
      <c r="G95" s="221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s="75" customFormat="1" ht="21.75" customHeight="1">
      <c r="A96" s="224" t="s">
        <v>145</v>
      </c>
      <c r="B96" s="218">
        <f>IFERROR((#REF!+B95)/24,0)</f>
        <v>0</v>
      </c>
      <c r="C96" s="218">
        <f>IFERROR((#REF!+C95)/24,0)</f>
        <v>0</v>
      </c>
      <c r="D96" s="14">
        <f>D94*D95</f>
        <v>0</v>
      </c>
      <c r="E96" s="219"/>
      <c r="F96" s="220"/>
      <c r="G96" s="221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5" s="75" customFormat="1" ht="21.75" customHeight="1">
      <c r="A97" s="224" t="s">
        <v>90</v>
      </c>
      <c r="B97" s="218"/>
      <c r="C97" s="218"/>
      <c r="D97" s="14">
        <f>D96/12</f>
        <v>0</v>
      </c>
      <c r="E97" s="219"/>
      <c r="F97" s="220"/>
      <c r="G97" s="221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5" s="75" customFormat="1" ht="6.75" customHeight="1">
      <c r="A98" s="93"/>
      <c r="B98" s="16"/>
      <c r="C98" s="16"/>
      <c r="D98" s="94"/>
      <c r="E98" s="74"/>
      <c r="F98" s="74"/>
      <c r="G98" s="74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5" s="75" customFormat="1" ht="21.75" customHeight="1">
      <c r="A99" s="78" t="s">
        <v>7</v>
      </c>
      <c r="B99" s="79"/>
      <c r="C99" s="79"/>
      <c r="D99" s="86" t="s">
        <v>155</v>
      </c>
      <c r="E99" s="217" t="s">
        <v>123</v>
      </c>
      <c r="F99" s="217"/>
      <c r="G99" s="217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5" s="75" customFormat="1" ht="21.75" customHeight="1">
      <c r="A100" s="218" t="s">
        <v>83</v>
      </c>
      <c r="B100" s="218"/>
      <c r="C100" s="218"/>
      <c r="D100" s="12"/>
      <c r="E100" s="219" t="s">
        <v>125</v>
      </c>
      <c r="F100" s="220"/>
      <c r="G100" s="221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5" s="75" customFormat="1" ht="21.75" customHeight="1">
      <c r="A101" s="218" t="s">
        <v>95</v>
      </c>
      <c r="B101" s="218"/>
      <c r="C101" s="218"/>
      <c r="D101" s="14">
        <f>SUM(D86,D96)/24</f>
        <v>0</v>
      </c>
      <c r="E101" s="219" t="s">
        <v>147</v>
      </c>
      <c r="F101" s="220"/>
      <c r="G101" s="221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5" s="75" customFormat="1" ht="4.5" customHeight="1">
      <c r="A102" s="16"/>
      <c r="B102" s="16"/>
      <c r="C102" s="16"/>
      <c r="D102" s="80"/>
      <c r="E102" s="74"/>
      <c r="F102" s="74"/>
      <c r="G102" s="7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5" s="75" customFormat="1" ht="21.75" customHeight="1">
      <c r="A103" s="223" t="s">
        <v>127</v>
      </c>
      <c r="B103" s="223"/>
      <c r="C103" s="223"/>
      <c r="D103" s="223"/>
      <c r="E103" s="223"/>
      <c r="F103" s="223"/>
      <c r="G103" s="22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5" s="75" customFormat="1" ht="48" customHeight="1">
      <c r="A104" s="214" t="s">
        <v>128</v>
      </c>
      <c r="B104" s="215"/>
      <c r="C104" s="215"/>
      <c r="D104" s="215"/>
      <c r="E104" s="215"/>
      <c r="F104" s="215"/>
      <c r="G104" s="216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5" ht="3.7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s="75" customFormat="1" ht="21.75" customHeight="1">
      <c r="A106" s="78" t="s">
        <v>126</v>
      </c>
      <c r="B106" s="79"/>
      <c r="C106" s="79"/>
      <c r="D106" s="79"/>
      <c r="E106" s="217"/>
      <c r="F106" s="217"/>
      <c r="G106" s="217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5" s="75" customFormat="1" ht="5.25" customHeight="1">
      <c r="A107" s="16"/>
      <c r="B107" s="16"/>
      <c r="C107" s="16"/>
      <c r="D107" s="80"/>
      <c r="E107" s="74"/>
      <c r="F107" s="74"/>
      <c r="G107" s="7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5" s="107" customFormat="1" ht="21.75" customHeight="1">
      <c r="A108" s="198" t="s">
        <v>148</v>
      </c>
      <c r="B108" s="198"/>
      <c r="C108" s="198"/>
      <c r="D108" s="198"/>
      <c r="E108" s="198"/>
      <c r="F108" s="198"/>
      <c r="G108" s="198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</row>
    <row r="109" spans="1:25" s="112" customFormat="1" ht="21.75" customHeight="1">
      <c r="A109" s="105" t="s">
        <v>149</v>
      </c>
      <c r="B109" s="105"/>
      <c r="C109" s="105"/>
      <c r="D109" s="110"/>
      <c r="E109" s="111"/>
      <c r="F109" s="111"/>
      <c r="G109" s="111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</row>
    <row r="110" spans="1:25" s="112" customFormat="1" ht="21.75" customHeight="1">
      <c r="A110" s="113" t="s">
        <v>150</v>
      </c>
      <c r="B110" s="105"/>
      <c r="C110" s="105"/>
      <c r="D110" s="114"/>
      <c r="E110" s="111"/>
      <c r="F110" s="111"/>
      <c r="G110" s="111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</row>
    <row r="111" spans="1:25" ht="13.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3.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3.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3.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 spans="1:25" ht="13.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3.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 spans="1:25" ht="13.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 spans="1:25" ht="13.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 spans="1:25" ht="13.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3.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 spans="1:25" ht="13.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 spans="1:25" ht="13.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 spans="1:25" ht="13.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 spans="1:25" ht="13.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3.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 spans="1:25" ht="13.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 spans="1:25" ht="13.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 spans="1:25" ht="13.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 spans="1:25" ht="13.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3.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 spans="1:25" ht="13.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 spans="1:25" ht="13.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 spans="1:25" ht="13.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 spans="1:25" ht="13.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 spans="1:25" ht="13.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 spans="1:25" ht="13.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 spans="1:25" ht="13.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 spans="1:25" ht="13.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 spans="1:25" ht="13.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 spans="1:25" ht="13.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 spans="1:25" ht="13.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 spans="1:25" ht="13.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 spans="1:25" ht="13.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 spans="1:25" ht="13.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 spans="1:25" ht="13.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 spans="1:25" ht="13.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 spans="1:25" ht="13.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 spans="1:25" ht="13.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 spans="1:25" ht="13.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 spans="1:25" ht="13.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 spans="1:25" ht="13.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 spans="1:25" ht="13.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 spans="1:25" ht="13.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 spans="1:25" ht="13.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 spans="1:25" ht="13.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 spans="1:25" ht="13.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 spans="1:25" ht="13.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 spans="1:25" ht="13.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 spans="1:25" ht="13.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spans="1:25" ht="13.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spans="1:25" ht="13.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spans="1:25" ht="13.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spans="1:25" ht="13.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spans="1:25" ht="13.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spans="1:25" ht="13.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spans="1:25" ht="13.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spans="1:25" ht="13.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spans="1:25" ht="13.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spans="1:25" ht="13.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spans="1:25" ht="13.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spans="1:25" ht="13.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spans="1:25" ht="13.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spans="1:25" ht="13.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spans="1:25" ht="13.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spans="1:25" ht="13.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spans="1:25" ht="13.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spans="1:25" ht="13.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spans="1:25" ht="13.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spans="1:25" ht="13.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spans="1:25" ht="13.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spans="1:25" ht="13.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spans="1:25" ht="13.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spans="1:25" ht="13.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spans="1:25" ht="13.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spans="1:25" ht="13.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spans="1:25" ht="13.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spans="1:25" ht="13.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spans="1:25" ht="13.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spans="1:25" ht="13.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ht="13.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spans="1:25" ht="13.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spans="1:25" ht="13.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spans="1:25" ht="13.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spans="1:25" ht="13.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spans="1:25" ht="13.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spans="1:25" ht="13.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spans="1:25" ht="13.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spans="1:25" ht="13.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spans="1:25" ht="13.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spans="1:25" ht="13.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spans="1:25" ht="13.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spans="1:25" ht="13.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spans="1:25" ht="13.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spans="1:25" ht="13.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spans="1:25" ht="13.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spans="1:25" ht="13.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spans="1:25" ht="13.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spans="1:25" ht="13.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spans="1:25" ht="13.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spans="1:25" ht="13.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spans="1:25" ht="13.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spans="1:25" ht="13.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spans="1:25" ht="13.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spans="1:25" ht="13.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spans="1:25" ht="13.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spans="1:25" ht="13.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spans="1:25" ht="13.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spans="1:25" ht="13.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spans="1:25" ht="13.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spans="1:25" ht="13.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spans="1:25" ht="13.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spans="1:25" ht="13.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spans="1:25" ht="13.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spans="1:25" ht="13.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spans="1:25" ht="13.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spans="1:25" ht="13.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spans="1:25" ht="13.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spans="1:25" ht="13.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spans="1:25" ht="13.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spans="1:25" ht="13.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spans="1:25" ht="13.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spans="1:25" ht="13.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spans="1:25" ht="13.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spans="1:25" ht="13.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spans="1:25" ht="13.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spans="1:25" ht="13.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spans="1:25" ht="13.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spans="1:25" ht="13.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spans="1:25" ht="13.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spans="1:25" ht="13.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spans="1:25" ht="13.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spans="1:25" ht="13.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spans="1:25" ht="13.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spans="1:25" ht="13.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spans="1:25" ht="13.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spans="1:25" ht="13.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spans="1:25" ht="13.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spans="1:25" ht="13.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spans="1:25" ht="13.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spans="1:25" ht="13.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spans="1:25" ht="13.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spans="1:25" ht="13.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spans="1:25" ht="13.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spans="1:25" ht="13.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spans="1:25" ht="13.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  <row r="256" spans="1:25" ht="13.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</row>
    <row r="257" spans="1:25" ht="13.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</row>
    <row r="258" spans="1:25" ht="13.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</row>
    <row r="259" spans="1:25" ht="13.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</row>
    <row r="260" spans="1:25" ht="13.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</row>
    <row r="261" spans="1:25" ht="13.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</row>
    <row r="262" spans="1:25" ht="13.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</row>
    <row r="263" spans="1:25" ht="13.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</row>
    <row r="264" spans="1:25" ht="13.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</row>
    <row r="265" spans="1:25" ht="13.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</row>
    <row r="266" spans="1:25" ht="13.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</row>
    <row r="267" spans="1:25" ht="13.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</row>
    <row r="268" spans="1:25" ht="13.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</row>
    <row r="269" spans="1:25" ht="13.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</row>
    <row r="270" spans="1:25" ht="13.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</row>
    <row r="271" spans="1:25" ht="13.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</row>
    <row r="272" spans="1:25" ht="13.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</row>
    <row r="273" spans="1:25" ht="13.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</row>
    <row r="274" spans="1:25" ht="13.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</row>
    <row r="275" spans="1:25" ht="13.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</row>
    <row r="276" spans="1:25" ht="13.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</row>
    <row r="277" spans="1:25" ht="13.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</row>
    <row r="278" spans="1:25" ht="13.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</row>
    <row r="279" spans="1:25" ht="13.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</row>
    <row r="280" spans="1:25" ht="13.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</row>
    <row r="281" spans="1:25" ht="13.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</row>
    <row r="282" spans="1:25" ht="13.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</row>
    <row r="283" spans="1:25" ht="13.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</row>
    <row r="284" spans="1:25" ht="13.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</row>
    <row r="285" spans="1:25" ht="13.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</row>
    <row r="286" spans="1:25" ht="13.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</row>
    <row r="287" spans="1:25" ht="13.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</row>
    <row r="288" spans="1:25" ht="13.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</row>
    <row r="289" spans="1:25" ht="13.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</row>
    <row r="290" spans="1:25" ht="13.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</row>
    <row r="291" spans="1:25" ht="13.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13.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</row>
    <row r="293" spans="1:25" ht="13.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</row>
    <row r="294" spans="1:25" ht="13.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</row>
    <row r="295" spans="1:25" ht="13.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</row>
    <row r="296" spans="1:25" ht="13.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</row>
    <row r="297" spans="1:25" ht="13.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</row>
    <row r="298" spans="1:25" ht="13.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</row>
    <row r="299" spans="1:25" ht="13.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</row>
    <row r="300" spans="1:25" ht="13.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</row>
    <row r="301" spans="1:25" ht="13.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</row>
    <row r="302" spans="1:25" ht="13.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</row>
    <row r="303" spans="1:25" ht="13.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</row>
    <row r="304" spans="1:25" ht="13.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</row>
    <row r="305" spans="1:25" ht="13.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</row>
    <row r="306" spans="1:25" ht="13.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</row>
    <row r="307" spans="1:25" ht="13.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</row>
    <row r="308" spans="1:25" ht="13.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</row>
    <row r="309" spans="1:25" ht="13.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</row>
    <row r="310" spans="1:25" ht="13.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</row>
    <row r="311" spans="1:25" ht="13.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</row>
    <row r="312" spans="1:25" ht="13.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</row>
    <row r="313" spans="1:25" ht="13.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</row>
    <row r="314" spans="1:25" ht="13.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</row>
    <row r="315" spans="1:25" ht="13.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</row>
    <row r="316" spans="1:25" ht="13.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</row>
    <row r="317" spans="1:25" ht="13.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</row>
    <row r="318" spans="1:25" ht="13.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</row>
    <row r="319" spans="1:25" ht="13.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</row>
    <row r="320" spans="1:25" ht="13.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</row>
    <row r="321" spans="1:25" ht="13.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</row>
    <row r="322" spans="1:25" ht="13.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</row>
    <row r="323" spans="1:25" ht="13.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</row>
    <row r="324" spans="1:25" ht="13.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</row>
    <row r="325" spans="1:25" ht="13.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</row>
    <row r="326" spans="1:25" ht="13.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</row>
    <row r="327" spans="1:25" ht="13.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</row>
    <row r="328" spans="1:25" ht="13.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</row>
    <row r="329" spans="1:25" ht="13.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</row>
    <row r="330" spans="1:25" ht="13.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</row>
    <row r="331" spans="1:25" ht="13.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</row>
    <row r="332" spans="1:25" ht="13.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</row>
    <row r="333" spans="1:25" ht="13.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</row>
    <row r="334" spans="1:25" ht="13.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</row>
    <row r="335" spans="1:25" ht="13.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</row>
    <row r="336" spans="1:25" ht="13.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</row>
    <row r="337" spans="1:25" ht="13.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</row>
    <row r="338" spans="1:25" ht="13.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</row>
    <row r="339" spans="1:25" ht="13.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</row>
    <row r="340" spans="1:25" ht="13.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</row>
    <row r="341" spans="1:25" ht="13.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</row>
    <row r="342" spans="1:25" ht="13.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</row>
    <row r="343" spans="1:25" ht="13.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</row>
    <row r="344" spans="1:25" ht="13.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</row>
    <row r="345" spans="1:25" ht="13.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</row>
    <row r="346" spans="1:25" ht="13.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</row>
    <row r="347" spans="1:25" ht="13.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</row>
    <row r="348" spans="1:25" ht="13.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</row>
    <row r="349" spans="1:25" ht="13.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</row>
    <row r="350" spans="1:25" ht="13.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</row>
    <row r="351" spans="1:25" ht="13.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</row>
    <row r="352" spans="1:25" ht="13.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</row>
    <row r="353" spans="1:25" ht="13.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</row>
    <row r="354" spans="1:25" ht="13.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</row>
    <row r="355" spans="1:25" ht="13.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</row>
    <row r="356" spans="1:25" ht="13.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</row>
    <row r="357" spans="1:25" ht="13.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</row>
    <row r="358" spans="1:25" ht="13.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</row>
    <row r="359" spans="1:25" ht="13.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</row>
    <row r="360" spans="1:25" ht="13.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</row>
    <row r="361" spans="1:25" ht="13.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</row>
    <row r="362" spans="1:25" ht="13.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</row>
    <row r="363" spans="1:25" ht="13.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</row>
    <row r="364" spans="1:25" ht="13.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</row>
    <row r="365" spans="1:25" ht="13.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</row>
    <row r="366" spans="1:25" ht="13.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</row>
    <row r="367" spans="1:25" ht="13.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</row>
    <row r="368" spans="1:25" ht="13.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</row>
    <row r="369" spans="1:25" ht="13.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</row>
    <row r="370" spans="1:25" ht="13.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</row>
    <row r="371" spans="1:25" ht="13.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</row>
    <row r="372" spans="1:25" ht="13.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</row>
    <row r="373" spans="1:25" ht="13.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</row>
    <row r="374" spans="1:25" ht="13.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</row>
    <row r="375" spans="1:25" ht="13.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</row>
    <row r="376" spans="1:25" ht="13.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</row>
    <row r="377" spans="1:25" ht="13.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</row>
    <row r="378" spans="1:25" ht="13.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</row>
    <row r="379" spans="1:25" ht="13.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</row>
    <row r="380" spans="1:25" ht="13.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</row>
    <row r="381" spans="1:25" ht="13.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</row>
    <row r="382" spans="1:25" ht="13.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</row>
    <row r="383" spans="1:25" ht="13.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</row>
    <row r="384" spans="1:25" ht="13.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</row>
    <row r="385" spans="1:25" ht="13.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</row>
    <row r="386" spans="1:25" ht="13.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</row>
    <row r="387" spans="1:25" ht="13.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</row>
    <row r="388" spans="1:25" ht="13.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</row>
    <row r="389" spans="1:25" ht="13.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</row>
    <row r="390" spans="1:25" ht="13.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</row>
    <row r="391" spans="1:25" ht="13.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</row>
    <row r="392" spans="1:25" ht="13.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</row>
    <row r="393" spans="1:25" ht="13.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</row>
    <row r="394" spans="1:25" ht="13.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</row>
    <row r="395" spans="1:25" ht="13.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</row>
    <row r="396" spans="1:25" ht="13.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</row>
    <row r="397" spans="1:25" ht="13.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</row>
    <row r="398" spans="1:25" ht="13.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</row>
    <row r="399" spans="1:25" ht="13.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</row>
    <row r="400" spans="1:25" ht="13.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</row>
    <row r="401" spans="1:25" ht="13.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</row>
    <row r="402" spans="1:25" ht="13.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</row>
    <row r="403" spans="1:25" ht="13.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</row>
    <row r="404" spans="1:25" ht="13.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</row>
    <row r="405" spans="1:25" ht="13.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</row>
    <row r="406" spans="1:25" ht="13.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</row>
    <row r="407" spans="1:25" ht="13.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</row>
    <row r="408" spans="1:25" ht="13.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</row>
    <row r="409" spans="1:25" ht="13.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</row>
    <row r="410" spans="1:25" ht="13.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</row>
    <row r="411" spans="1:25" ht="13.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</row>
    <row r="412" spans="1:25" ht="13.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</row>
    <row r="413" spans="1:25" ht="13.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</row>
    <row r="414" spans="1:25" ht="13.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</row>
    <row r="415" spans="1:25" ht="13.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</row>
    <row r="416" spans="1:25" ht="13.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</row>
    <row r="417" spans="1:25" ht="13.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</row>
    <row r="418" spans="1:25" ht="13.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</row>
    <row r="419" spans="1:25" ht="13.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</row>
    <row r="420" spans="1:25" ht="13.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</row>
    <row r="421" spans="1:25" ht="13.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</row>
    <row r="422" spans="1:25" ht="13.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</row>
    <row r="423" spans="1:25" ht="13.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</row>
    <row r="424" spans="1:25" ht="13.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</row>
    <row r="425" spans="1:25" ht="13.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</row>
    <row r="426" spans="1:25" ht="13.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</row>
    <row r="427" spans="1:25" ht="13.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</row>
    <row r="428" spans="1:25" ht="13.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</row>
    <row r="429" spans="1:25" ht="13.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</row>
    <row r="430" spans="1:25" ht="13.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</row>
    <row r="431" spans="1:25" ht="13.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</row>
    <row r="432" spans="1:25" ht="13.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</row>
    <row r="433" spans="1:25" ht="13.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</row>
    <row r="434" spans="1:25" ht="13.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</row>
    <row r="435" spans="1:25" ht="13.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</row>
    <row r="436" spans="1:25" ht="13.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</row>
    <row r="437" spans="1:25" ht="13.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</row>
    <row r="438" spans="1:25" ht="13.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</row>
    <row r="439" spans="1:25" ht="13.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</row>
    <row r="440" spans="1:25" ht="13.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</row>
    <row r="441" spans="1:25" ht="13.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</row>
    <row r="442" spans="1:25" ht="13.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</row>
    <row r="443" spans="1:25" ht="13.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</row>
    <row r="444" spans="1:25" ht="13.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</row>
    <row r="445" spans="1:25" ht="13.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</row>
    <row r="446" spans="1:25" ht="13.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</row>
    <row r="447" spans="1:25" ht="13.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</row>
    <row r="448" spans="1:25" ht="13.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</row>
    <row r="449" spans="1:25" ht="13.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</row>
    <row r="450" spans="1:25" ht="13.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</row>
    <row r="451" spans="1:25" ht="13.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</row>
    <row r="452" spans="1:25" ht="13.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</row>
    <row r="453" spans="1:25" ht="13.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</row>
    <row r="454" spans="1:25" ht="13.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</row>
    <row r="455" spans="1:25" ht="13.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</row>
    <row r="456" spans="1:25" ht="13.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</row>
    <row r="457" spans="1:25" ht="13.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</row>
    <row r="458" spans="1:25" ht="13.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</row>
    <row r="459" spans="1:25" ht="13.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</row>
    <row r="460" spans="1:25" ht="13.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</row>
    <row r="461" spans="1:25" ht="13.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</row>
    <row r="462" spans="1:25" ht="13.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</row>
    <row r="463" spans="1:25" ht="13.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</row>
    <row r="464" spans="1:25" ht="13.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</row>
    <row r="465" spans="1:25" ht="13.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</row>
    <row r="466" spans="1:25" ht="13.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</row>
    <row r="467" spans="1:25" ht="13.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</row>
    <row r="468" spans="1:25" ht="13.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</row>
    <row r="469" spans="1:25" ht="13.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</row>
    <row r="470" spans="1:25" ht="13.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</row>
    <row r="471" spans="1:25" ht="13.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</row>
    <row r="472" spans="1:25" ht="13.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</row>
    <row r="473" spans="1:25" ht="13.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</row>
    <row r="474" spans="1:25" ht="13.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</row>
    <row r="475" spans="1:25" ht="13.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</row>
    <row r="476" spans="1:25" ht="13.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</row>
    <row r="477" spans="1:25" ht="13.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</row>
    <row r="478" spans="1:25" ht="13.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</row>
    <row r="479" spans="1:25" ht="13.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</row>
    <row r="480" spans="1:25" ht="13.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</row>
    <row r="481" spans="1:25" ht="13.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</row>
    <row r="482" spans="1:25" ht="13.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</row>
    <row r="483" spans="1:25" ht="13.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</row>
    <row r="484" spans="1:25" ht="13.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</row>
    <row r="485" spans="1:25" ht="13.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</row>
    <row r="486" spans="1:25" ht="13.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</row>
    <row r="487" spans="1:25" ht="13.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</row>
    <row r="488" spans="1:25" ht="13.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</row>
    <row r="489" spans="1:25" ht="13.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</row>
    <row r="490" spans="1:25" ht="13.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</row>
    <row r="491" spans="1:25" ht="13.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</row>
    <row r="492" spans="1:25" ht="13.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</row>
    <row r="493" spans="1:25" ht="13.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</row>
    <row r="494" spans="1:25" ht="13.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</row>
    <row r="495" spans="1:25" ht="13.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</row>
    <row r="496" spans="1:25" ht="13.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</row>
    <row r="497" spans="1:25" ht="13.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</row>
    <row r="498" spans="1:25" ht="13.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</row>
    <row r="499" spans="1:25" ht="13.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</row>
    <row r="500" spans="1:25" ht="13.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</row>
    <row r="501" spans="1:25" ht="13.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</row>
    <row r="502" spans="1:25" ht="13.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</row>
    <row r="503" spans="1:25" ht="13.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</row>
    <row r="504" spans="1:25" ht="13.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</row>
    <row r="505" spans="1:25" ht="13.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</row>
    <row r="506" spans="1:25" ht="13.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</row>
    <row r="507" spans="1:25" ht="13.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</row>
    <row r="508" spans="1:25" ht="13.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</row>
    <row r="509" spans="1:25" ht="13.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</row>
    <row r="510" spans="1:25" ht="13.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</row>
    <row r="511" spans="1:25" ht="13.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</row>
    <row r="512" spans="1:25" ht="13.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</row>
    <row r="513" spans="1:25" ht="13.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</row>
    <row r="514" spans="1:25" ht="13.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</row>
    <row r="515" spans="1:25" ht="13.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</row>
    <row r="516" spans="1:25" ht="13.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</row>
    <row r="517" spans="1:25" ht="13.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</row>
    <row r="518" spans="1:25" ht="13.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</row>
    <row r="519" spans="1:25" ht="13.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</row>
    <row r="520" spans="1:25" ht="13.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</row>
    <row r="521" spans="1:25" ht="13.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</row>
    <row r="522" spans="1:25" ht="13.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</row>
    <row r="523" spans="1:25" ht="13.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</row>
    <row r="524" spans="1:25" ht="13.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</row>
    <row r="525" spans="1:25" ht="13.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</row>
    <row r="526" spans="1:25" ht="13.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</row>
    <row r="527" spans="1:25" ht="13.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</row>
    <row r="528" spans="1:25" ht="13.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</row>
    <row r="529" spans="1:25" ht="13.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</row>
    <row r="530" spans="1:25" ht="13.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</row>
    <row r="531" spans="1:25" ht="13.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</row>
    <row r="532" spans="1:25" ht="13.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</row>
    <row r="533" spans="1:25" ht="13.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</row>
    <row r="534" spans="1:25" ht="13.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</row>
    <row r="535" spans="1:25" ht="13.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</row>
    <row r="536" spans="1:25" ht="13.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</row>
    <row r="537" spans="1:25" ht="13.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</row>
    <row r="538" spans="1:25" ht="13.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</row>
    <row r="539" spans="1:25" ht="13.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</row>
    <row r="540" spans="1:25" ht="13.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</row>
    <row r="541" spans="1:25" ht="13.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</row>
    <row r="542" spans="1:25" ht="13.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</row>
    <row r="543" spans="1:25" ht="13.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</row>
    <row r="544" spans="1:25" ht="13.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</row>
    <row r="545" spans="1:25" ht="13.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</row>
    <row r="546" spans="1:25" ht="13.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</row>
    <row r="547" spans="1:25" ht="13.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</row>
    <row r="548" spans="1:25" ht="13.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</row>
    <row r="549" spans="1:25" ht="13.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</row>
    <row r="550" spans="1:25" ht="13.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</row>
    <row r="551" spans="1:25" ht="13.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</row>
    <row r="552" spans="1:25" ht="13.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</row>
    <row r="553" spans="1:25" ht="13.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</row>
    <row r="554" spans="1:25" ht="13.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</row>
    <row r="555" spans="1:25" ht="13.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</row>
    <row r="556" spans="1:25" ht="13.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</row>
    <row r="557" spans="1:25" ht="13.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</row>
    <row r="558" spans="1:25" ht="13.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</row>
    <row r="559" spans="1:25" ht="13.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</row>
    <row r="560" spans="1:25" ht="13.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</row>
    <row r="561" spans="1:25" ht="13.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</row>
    <row r="562" spans="1:25" ht="13.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</row>
    <row r="563" spans="1:25" ht="13.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</row>
    <row r="564" spans="1:25" ht="13.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</row>
    <row r="565" spans="1:25" ht="13.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</row>
    <row r="566" spans="1:25" ht="13.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</row>
    <row r="567" spans="1:25" ht="13.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</row>
    <row r="568" spans="1:25" ht="13.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</row>
    <row r="569" spans="1:25" ht="13.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</row>
    <row r="570" spans="1:25" ht="13.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</row>
    <row r="571" spans="1:25" ht="13.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</row>
    <row r="572" spans="1:25" ht="13.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</row>
    <row r="573" spans="1:25" ht="13.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</row>
    <row r="574" spans="1:25" ht="13.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</row>
    <row r="575" spans="1:25" ht="13.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</row>
    <row r="576" spans="1:25" ht="13.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</row>
    <row r="577" spans="1:25" ht="13.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</row>
    <row r="578" spans="1:25" ht="13.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</row>
    <row r="579" spans="1:25" ht="13.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</row>
    <row r="580" spans="1:25" ht="13.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</row>
    <row r="581" spans="1:25" ht="13.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</row>
    <row r="582" spans="1:25" ht="13.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</row>
    <row r="583" spans="1:25" ht="13.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</row>
    <row r="584" spans="1:25" ht="13.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</row>
    <row r="585" spans="1:25" ht="13.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</row>
    <row r="586" spans="1:25" ht="13.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</row>
    <row r="587" spans="1:25" ht="13.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</row>
    <row r="588" spans="1:25" ht="13.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</row>
    <row r="589" spans="1:25" ht="13.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</row>
    <row r="590" spans="1:25" ht="13.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</row>
    <row r="591" spans="1:25" ht="13.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</row>
    <row r="592" spans="1:25" ht="13.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</row>
    <row r="593" spans="1:25" ht="13.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</row>
    <row r="594" spans="1:25" ht="13.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</row>
    <row r="595" spans="1:25" ht="13.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</row>
    <row r="596" spans="1:25" ht="13.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</row>
    <row r="597" spans="1:25" ht="13.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</row>
    <row r="598" spans="1:25" ht="13.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</row>
    <row r="599" spans="1:25" ht="13.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</row>
    <row r="600" spans="1:25" ht="13.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</row>
    <row r="601" spans="1:25" ht="13.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</row>
    <row r="602" spans="1:25" ht="13.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</row>
    <row r="603" spans="1:25" ht="13.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</row>
    <row r="604" spans="1:25" ht="13.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</row>
    <row r="605" spans="1:25" ht="13.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</row>
    <row r="606" spans="1:25" ht="13.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</row>
    <row r="607" spans="1:25" ht="13.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</row>
    <row r="608" spans="1:25" ht="13.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</row>
    <row r="609" spans="1:25" ht="13.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</row>
    <row r="610" spans="1:25" ht="13.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</row>
    <row r="611" spans="1:25" ht="13.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</row>
    <row r="612" spans="1:25" ht="13.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</row>
    <row r="613" spans="1:25" ht="13.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</row>
    <row r="614" spans="1:25" ht="13.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</row>
    <row r="615" spans="1:25" ht="13.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</row>
    <row r="616" spans="1:25" ht="13.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</row>
    <row r="617" spans="1:25" ht="13.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</row>
    <row r="618" spans="1:25" ht="13.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</row>
    <row r="619" spans="1:25" ht="13.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</row>
    <row r="620" spans="1:25" ht="13.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</row>
    <row r="621" spans="1:25" ht="13.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</row>
    <row r="622" spans="1:25" ht="13.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</row>
    <row r="623" spans="1:25" ht="13.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</row>
    <row r="624" spans="1:25" ht="13.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</row>
    <row r="625" spans="1:25" ht="13.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</row>
    <row r="626" spans="1:25" ht="13.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</row>
    <row r="627" spans="1:25" ht="13.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</row>
    <row r="628" spans="1:25" ht="13.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</row>
    <row r="629" spans="1:25" ht="13.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</row>
    <row r="630" spans="1:25" ht="13.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</row>
    <row r="631" spans="1:25" ht="13.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</row>
    <row r="632" spans="1:25" ht="13.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</row>
    <row r="633" spans="1:25" ht="13.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</row>
    <row r="634" spans="1:25" ht="13.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</row>
    <row r="635" spans="1:25" ht="13.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</row>
    <row r="636" spans="1:25" ht="13.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</row>
    <row r="637" spans="1:25" ht="13.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</row>
    <row r="638" spans="1:25" ht="13.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</row>
    <row r="639" spans="1:25" ht="13.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</row>
    <row r="640" spans="1:25" ht="13.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</row>
    <row r="641" spans="1:25" ht="13.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</row>
    <row r="642" spans="1:25" ht="13.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</row>
    <row r="643" spans="1:25" ht="13.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</row>
    <row r="644" spans="1:25" ht="13.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</row>
    <row r="645" spans="1:25" ht="13.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</row>
    <row r="646" spans="1:25" ht="13.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</row>
    <row r="647" spans="1:25" ht="13.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</row>
    <row r="648" spans="1:25" ht="13.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</row>
    <row r="649" spans="1:25" ht="13.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</row>
    <row r="650" spans="1:25" ht="13.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</row>
    <row r="651" spans="1:25" ht="13.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</row>
    <row r="652" spans="1:25" ht="13.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</row>
    <row r="653" spans="1:25" ht="13.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</row>
    <row r="654" spans="1:25" ht="13.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</row>
    <row r="655" spans="1:25" ht="13.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</row>
    <row r="656" spans="1:25" ht="13.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</row>
    <row r="657" spans="1:25" ht="13.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</row>
    <row r="658" spans="1:25" ht="13.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</row>
    <row r="659" spans="1:25" ht="13.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</row>
    <row r="660" spans="1:25" ht="13.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</row>
    <row r="661" spans="1:25" ht="13.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</row>
    <row r="662" spans="1:25" ht="13.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</row>
  </sheetData>
  <sheetProtection algorithmName="SHA-512" hashValue="q2C8YXC6ZAhEjIYYuMLGvRtpq2fezphLDZONSui/rTXL0M1B15vPCpTngPANqfTDgTAPSkOdFl5cjQ/Ea9PkIQ==" saltValue="HpgoufZfeJVkwALQxxE8HA==" spinCount="100000" sheet="1" objects="1" scenarios="1"/>
  <mergeCells count="138">
    <mergeCell ref="A55:C55"/>
    <mergeCell ref="E55:G55"/>
    <mergeCell ref="A56:C56"/>
    <mergeCell ref="E56:G56"/>
    <mergeCell ref="A57:C57"/>
    <mergeCell ref="E57:G57"/>
    <mergeCell ref="A58:C58"/>
    <mergeCell ref="E58:G58"/>
    <mergeCell ref="A49:C49"/>
    <mergeCell ref="E49:G49"/>
    <mergeCell ref="A50:C50"/>
    <mergeCell ref="E50:G50"/>
    <mergeCell ref="A51:C51"/>
    <mergeCell ref="E51:G51"/>
    <mergeCell ref="A52:C52"/>
    <mergeCell ref="E52:G52"/>
    <mergeCell ref="E54:G54"/>
    <mergeCell ref="A7:G7"/>
    <mergeCell ref="A1:G1"/>
    <mergeCell ref="A3:G3"/>
    <mergeCell ref="A4:B4"/>
    <mergeCell ref="C4:G4"/>
    <mergeCell ref="A5:B5"/>
    <mergeCell ref="C5:G5"/>
    <mergeCell ref="A83:C83"/>
    <mergeCell ref="E83:G83"/>
    <mergeCell ref="E19:G19"/>
    <mergeCell ref="A20:C20"/>
    <mergeCell ref="E20:G20"/>
    <mergeCell ref="A21:C21"/>
    <mergeCell ref="E21:G21"/>
    <mergeCell ref="A22:C22"/>
    <mergeCell ref="E22:G22"/>
    <mergeCell ref="A23:C23"/>
    <mergeCell ref="E23:G23"/>
    <mergeCell ref="A24:C24"/>
    <mergeCell ref="E24:G24"/>
    <mergeCell ref="A25:C25"/>
    <mergeCell ref="E25:G25"/>
    <mergeCell ref="A14:C14"/>
    <mergeCell ref="E14:G14"/>
    <mergeCell ref="A15:C15"/>
    <mergeCell ref="E15:G15"/>
    <mergeCell ref="A16:C16"/>
    <mergeCell ref="E16:G16"/>
    <mergeCell ref="A17:C17"/>
    <mergeCell ref="E17:G17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E36:G36"/>
    <mergeCell ref="A38:G38"/>
    <mergeCell ref="A33:G33"/>
    <mergeCell ref="A34:G34"/>
    <mergeCell ref="A42:G42"/>
    <mergeCell ref="A26:C26"/>
    <mergeCell ref="E26:G26"/>
    <mergeCell ref="A27:C27"/>
    <mergeCell ref="E27:G27"/>
    <mergeCell ref="E29:G29"/>
    <mergeCell ref="A30:C30"/>
    <mergeCell ref="E30:G30"/>
    <mergeCell ref="A31:C31"/>
    <mergeCell ref="E31:G31"/>
    <mergeCell ref="E44:G44"/>
    <mergeCell ref="A45:C45"/>
    <mergeCell ref="E45:G45"/>
    <mergeCell ref="A46:C46"/>
    <mergeCell ref="E46:G46"/>
    <mergeCell ref="A47:C47"/>
    <mergeCell ref="E47:G47"/>
    <mergeCell ref="A48:C48"/>
    <mergeCell ref="E48:G48"/>
    <mergeCell ref="A59:C59"/>
    <mergeCell ref="E59:G59"/>
    <mergeCell ref="A60:C60"/>
    <mergeCell ref="E60:G60"/>
    <mergeCell ref="E61:G61"/>
    <mergeCell ref="A62:C62"/>
    <mergeCell ref="E62:G62"/>
    <mergeCell ref="E64:G64"/>
    <mergeCell ref="A65:C65"/>
    <mergeCell ref="E65:G65"/>
    <mergeCell ref="A61:C61"/>
    <mergeCell ref="A66:C66"/>
    <mergeCell ref="E66:G66"/>
    <mergeCell ref="A68:G68"/>
    <mergeCell ref="A69:G69"/>
    <mergeCell ref="E71:G71"/>
    <mergeCell ref="A73:G73"/>
    <mergeCell ref="A77:G77"/>
    <mergeCell ref="E79:G79"/>
    <mergeCell ref="A80:C80"/>
    <mergeCell ref="E80:G80"/>
    <mergeCell ref="A81:C81"/>
    <mergeCell ref="E81:G81"/>
    <mergeCell ref="A82:C82"/>
    <mergeCell ref="E82:G82"/>
    <mergeCell ref="A87:C87"/>
    <mergeCell ref="E87:G87"/>
    <mergeCell ref="E89:G89"/>
    <mergeCell ref="A90:C90"/>
    <mergeCell ref="E90:G90"/>
    <mergeCell ref="A84:C84"/>
    <mergeCell ref="E84:G84"/>
    <mergeCell ref="A85:C85"/>
    <mergeCell ref="E85:G85"/>
    <mergeCell ref="A86:C86"/>
    <mergeCell ref="E86:G86"/>
    <mergeCell ref="A91:C91"/>
    <mergeCell ref="E91:G91"/>
    <mergeCell ref="A92:C92"/>
    <mergeCell ref="E92:G92"/>
    <mergeCell ref="A93:C93"/>
    <mergeCell ref="E93:G93"/>
    <mergeCell ref="A94:C94"/>
    <mergeCell ref="E94:G94"/>
    <mergeCell ref="A95:C95"/>
    <mergeCell ref="E95:G95"/>
    <mergeCell ref="A103:G103"/>
    <mergeCell ref="A104:G104"/>
    <mergeCell ref="E106:G106"/>
    <mergeCell ref="A108:G108"/>
    <mergeCell ref="A96:C96"/>
    <mergeCell ref="E96:G96"/>
    <mergeCell ref="A97:C97"/>
    <mergeCell ref="E97:G97"/>
    <mergeCell ref="E99:G99"/>
    <mergeCell ref="A100:C100"/>
    <mergeCell ref="E100:G100"/>
    <mergeCell ref="A101:C101"/>
    <mergeCell ref="E101:G101"/>
  </mergeCells>
  <pageMargins left="0" right="0.25" top="0" bottom="0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22E91-0F8D-4908-A692-8568DBA2F1F0}">
  <sheetPr>
    <tabColor rgb="FF1D3439"/>
  </sheetPr>
  <dimension ref="A1:Y782"/>
  <sheetViews>
    <sheetView showGridLines="0" workbookViewId="0">
      <pane ySplit="5" topLeftCell="A6" activePane="bottomLeft" state="frozen"/>
      <selection pane="bottomLeft" activeCell="A3" sqref="A3:G3"/>
    </sheetView>
  </sheetViews>
  <sheetFormatPr defaultColWidth="14.42578125" defaultRowHeight="15" customHeight="1"/>
  <cols>
    <col min="1" max="1" width="21.85546875" customWidth="1"/>
    <col min="2" max="2" width="29.85546875" customWidth="1"/>
    <col min="3" max="3" width="9.7109375" customWidth="1"/>
    <col min="4" max="4" width="20.5703125" customWidth="1"/>
    <col min="5" max="5" width="35.5703125" customWidth="1"/>
    <col min="6" max="6" width="17.28515625" customWidth="1"/>
    <col min="7" max="8" width="15.7109375" customWidth="1"/>
    <col min="9" max="9" width="5.7109375" customWidth="1"/>
    <col min="10" max="10" width="10.7109375" customWidth="1"/>
    <col min="11" max="14" width="10.7109375" hidden="1" customWidth="1"/>
    <col min="15" max="25" width="10.7109375" customWidth="1"/>
  </cols>
  <sheetData>
    <row r="1" spans="1:23" s="75" customFormat="1" ht="69.75" customHeight="1">
      <c r="A1" s="232" t="s">
        <v>94</v>
      </c>
      <c r="B1" s="232"/>
      <c r="C1" s="232"/>
      <c r="D1" s="232"/>
      <c r="E1" s="232"/>
      <c r="F1" s="232"/>
      <c r="G1" s="232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137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/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93</v>
      </c>
      <c r="B10" s="218"/>
      <c r="C10" s="218"/>
      <c r="D10" s="12"/>
      <c r="E10" s="219" t="s">
        <v>92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18" t="s">
        <v>91</v>
      </c>
      <c r="B11" s="218"/>
      <c r="C11" s="218"/>
      <c r="D11" s="12"/>
      <c r="E11" s="219"/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18" t="s">
        <v>90</v>
      </c>
      <c r="B12" s="218"/>
      <c r="C12" s="218"/>
      <c r="D12" s="14">
        <f>D11/12</f>
        <v>0</v>
      </c>
      <c r="E12" s="219"/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3.75" customHeight="1">
      <c r="A13" s="8"/>
      <c r="B13" s="77"/>
      <c r="C13" s="77"/>
      <c r="D13" s="7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75" customFormat="1" ht="21.75" customHeight="1">
      <c r="A14" s="99" t="str">
        <f ca="1">"Tax Year: "&amp;$M$1</f>
        <v>Tax Year: 2022</v>
      </c>
      <c r="B14" s="79"/>
      <c r="C14" s="79"/>
      <c r="D14" s="86" t="s">
        <v>155</v>
      </c>
      <c r="E14" s="217" t="s">
        <v>123</v>
      </c>
      <c r="F14" s="217"/>
      <c r="G14" s="21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75" customFormat="1" ht="21.75" customHeight="1">
      <c r="A15" s="218" t="s">
        <v>93</v>
      </c>
      <c r="B15" s="218"/>
      <c r="C15" s="218"/>
      <c r="D15" s="12"/>
      <c r="E15" s="219" t="s">
        <v>92</v>
      </c>
      <c r="F15" s="220"/>
      <c r="G15" s="22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75" customFormat="1" ht="21.75" customHeight="1">
      <c r="A16" s="218" t="s">
        <v>91</v>
      </c>
      <c r="B16" s="218"/>
      <c r="C16" s="218"/>
      <c r="D16" s="12"/>
      <c r="E16" s="219"/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18" t="s">
        <v>90</v>
      </c>
      <c r="B17" s="218"/>
      <c r="C17" s="218"/>
      <c r="D17" s="14">
        <f>D16/12</f>
        <v>0</v>
      </c>
      <c r="E17" s="219"/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75" customFormat="1" ht="6.75" customHeight="1">
      <c r="A18" s="93"/>
      <c r="B18" s="16"/>
      <c r="C18" s="16"/>
      <c r="D18" s="94"/>
      <c r="E18" s="74"/>
      <c r="F18" s="74"/>
      <c r="G18" s="74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75" customFormat="1" ht="21.75" customHeight="1">
      <c r="A19" s="78" t="s">
        <v>7</v>
      </c>
      <c r="B19" s="79"/>
      <c r="C19" s="79"/>
      <c r="D19" s="86" t="s">
        <v>155</v>
      </c>
      <c r="E19" s="217" t="s">
        <v>123</v>
      </c>
      <c r="F19" s="217"/>
      <c r="G19" s="2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75" customFormat="1" ht="21.75" customHeight="1">
      <c r="A20" s="218" t="s">
        <v>83</v>
      </c>
      <c r="B20" s="218"/>
      <c r="C20" s="218"/>
      <c r="D20" s="12"/>
      <c r="E20" s="219" t="s">
        <v>125</v>
      </c>
      <c r="F20" s="220"/>
      <c r="G20" s="2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3" s="75" customFormat="1" ht="21.75" customHeight="1">
      <c r="A21" s="218" t="s">
        <v>95</v>
      </c>
      <c r="B21" s="218"/>
      <c r="C21" s="218"/>
      <c r="D21" s="14">
        <f>SUM($D$11,$D$16)/24</f>
        <v>0</v>
      </c>
      <c r="E21" s="219"/>
      <c r="F21" s="220"/>
      <c r="G21" s="2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3" s="75" customFormat="1" ht="4.5" customHeight="1">
      <c r="A22" s="16"/>
      <c r="B22" s="16"/>
      <c r="C22" s="16"/>
      <c r="D22" s="80"/>
      <c r="E22" s="74"/>
      <c r="F22" s="74"/>
      <c r="G22" s="74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3" s="75" customFormat="1" ht="21.75" customHeight="1">
      <c r="A23" s="223" t="s">
        <v>127</v>
      </c>
      <c r="B23" s="223"/>
      <c r="C23" s="223"/>
      <c r="D23" s="223"/>
      <c r="E23" s="223"/>
      <c r="F23" s="223"/>
      <c r="G23" s="223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3" s="75" customFormat="1" ht="48" customHeight="1">
      <c r="A24" s="214" t="s">
        <v>128</v>
      </c>
      <c r="B24" s="215"/>
      <c r="C24" s="215"/>
      <c r="D24" s="215"/>
      <c r="E24" s="215"/>
      <c r="F24" s="215"/>
      <c r="G24" s="21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3" s="75" customFormat="1" ht="27" customHeight="1">
      <c r="A25" s="16"/>
      <c r="B25" s="16"/>
      <c r="C25" s="16"/>
      <c r="D25" s="80"/>
      <c r="E25" s="74"/>
      <c r="F25" s="74"/>
      <c r="G25" s="74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3" s="75" customFormat="1" ht="30.75" customHeight="1">
      <c r="A26" s="225" t="s">
        <v>138</v>
      </c>
      <c r="B26" s="225"/>
      <c r="C26" s="225"/>
      <c r="D26" s="225"/>
      <c r="E26" s="225"/>
      <c r="F26" s="225"/>
      <c r="G26" s="225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3" s="75" customFormat="1" ht="3.75" customHeight="1">
      <c r="A27" s="8"/>
      <c r="B27" s="77"/>
      <c r="C27" s="77"/>
      <c r="D27" s="7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75" customFormat="1" ht="21.75" customHeight="1">
      <c r="A28" s="99" t="str">
        <f ca="1">"Tax Year: "&amp;$L$1</f>
        <v>Tax Year: 2023</v>
      </c>
      <c r="B28" s="79"/>
      <c r="C28" s="79"/>
      <c r="D28" s="86" t="s">
        <v>155</v>
      </c>
      <c r="E28" s="217" t="s">
        <v>123</v>
      </c>
      <c r="F28" s="217"/>
      <c r="G28" s="21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75" customFormat="1" ht="21.75" customHeight="1">
      <c r="A29" s="218" t="s">
        <v>93</v>
      </c>
      <c r="B29" s="218"/>
      <c r="C29" s="218"/>
      <c r="D29" s="12"/>
      <c r="E29" s="219" t="s">
        <v>92</v>
      </c>
      <c r="F29" s="220"/>
      <c r="G29" s="2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75" customFormat="1" ht="21.75" customHeight="1">
      <c r="A30" s="218" t="s">
        <v>91</v>
      </c>
      <c r="B30" s="218"/>
      <c r="C30" s="218"/>
      <c r="D30" s="12"/>
      <c r="E30" s="219"/>
      <c r="F30" s="220"/>
      <c r="G30" s="2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75" customFormat="1" ht="21.75" customHeight="1">
      <c r="A31" s="218" t="s">
        <v>90</v>
      </c>
      <c r="B31" s="218"/>
      <c r="C31" s="218"/>
      <c r="D31" s="14">
        <f>D30/12</f>
        <v>0</v>
      </c>
      <c r="E31" s="219"/>
      <c r="F31" s="220"/>
      <c r="G31" s="2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s="75" customFormat="1" ht="3.75" customHeight="1">
      <c r="A32" s="8"/>
      <c r="B32" s="77"/>
      <c r="C32" s="77"/>
      <c r="D32" s="7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s="75" customFormat="1" ht="21.75" customHeight="1">
      <c r="A33" s="99" t="str">
        <f ca="1">"Tax Year: "&amp;$M$1</f>
        <v>Tax Year: 2022</v>
      </c>
      <c r="B33" s="79"/>
      <c r="C33" s="79"/>
      <c r="D33" s="86" t="s">
        <v>155</v>
      </c>
      <c r="E33" s="217" t="s">
        <v>123</v>
      </c>
      <c r="F33" s="217"/>
      <c r="G33" s="21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75" customFormat="1" ht="21.75" customHeight="1">
      <c r="A34" s="218" t="s">
        <v>93</v>
      </c>
      <c r="B34" s="218"/>
      <c r="C34" s="218"/>
      <c r="D34" s="12"/>
      <c r="E34" s="219" t="s">
        <v>92</v>
      </c>
      <c r="F34" s="220"/>
      <c r="G34" s="221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s="75" customFormat="1" ht="21.75" customHeight="1">
      <c r="A35" s="218" t="s">
        <v>91</v>
      </c>
      <c r="B35" s="218"/>
      <c r="C35" s="218"/>
      <c r="D35" s="12"/>
      <c r="E35" s="219"/>
      <c r="F35" s="220"/>
      <c r="G35" s="221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s="75" customFormat="1" ht="21.75" customHeight="1">
      <c r="A36" s="218" t="s">
        <v>90</v>
      </c>
      <c r="B36" s="218"/>
      <c r="C36" s="218"/>
      <c r="D36" s="14">
        <f>D35/12</f>
        <v>0</v>
      </c>
      <c r="E36" s="219"/>
      <c r="F36" s="220"/>
      <c r="G36" s="221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s="75" customFormat="1" ht="6.75" customHeight="1">
      <c r="A37" s="93"/>
      <c r="B37" s="16"/>
      <c r="C37" s="16"/>
      <c r="D37" s="94"/>
      <c r="E37" s="74"/>
      <c r="F37" s="74"/>
      <c r="G37" s="7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75" customFormat="1" ht="21.75" customHeight="1">
      <c r="A38" s="78" t="s">
        <v>7</v>
      </c>
      <c r="B38" s="79"/>
      <c r="C38" s="79"/>
      <c r="D38" s="86" t="s">
        <v>155</v>
      </c>
      <c r="E38" s="217" t="s">
        <v>123</v>
      </c>
      <c r="F38" s="217"/>
      <c r="G38" s="21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s="75" customFormat="1" ht="21.75" customHeight="1">
      <c r="A39" s="218" t="s">
        <v>83</v>
      </c>
      <c r="B39" s="218"/>
      <c r="C39" s="218"/>
      <c r="D39" s="12"/>
      <c r="E39" s="219" t="s">
        <v>125</v>
      </c>
      <c r="F39" s="220"/>
      <c r="G39" s="221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3" s="75" customFormat="1" ht="21.75" customHeight="1">
      <c r="A40" s="218" t="s">
        <v>95</v>
      </c>
      <c r="B40" s="218"/>
      <c r="C40" s="218"/>
      <c r="D40" s="14">
        <f>SUM($D$11,$D$16)/24</f>
        <v>0</v>
      </c>
      <c r="E40" s="219"/>
      <c r="F40" s="220"/>
      <c r="G40" s="2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3" s="75" customFormat="1" ht="4.5" customHeight="1">
      <c r="A41" s="16"/>
      <c r="B41" s="16"/>
      <c r="C41" s="16"/>
      <c r="D41" s="80"/>
      <c r="E41" s="74"/>
      <c r="F41" s="74"/>
      <c r="G41" s="74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3" s="75" customFormat="1" ht="21.75" customHeight="1">
      <c r="A42" s="223" t="s">
        <v>127</v>
      </c>
      <c r="B42" s="223"/>
      <c r="C42" s="223"/>
      <c r="D42" s="223"/>
      <c r="E42" s="223"/>
      <c r="F42" s="223"/>
      <c r="G42" s="22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3" s="75" customFormat="1" ht="48" customHeight="1">
      <c r="A43" s="214" t="s">
        <v>128</v>
      </c>
      <c r="B43" s="215"/>
      <c r="C43" s="215"/>
      <c r="D43" s="215"/>
      <c r="E43" s="215"/>
      <c r="F43" s="215"/>
      <c r="G43" s="216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3" s="75" customFormat="1" ht="27" customHeight="1">
      <c r="A44" s="16"/>
      <c r="B44" s="16"/>
      <c r="C44" s="16"/>
      <c r="D44" s="80"/>
      <c r="E44" s="74"/>
      <c r="F44" s="74"/>
      <c r="G44" s="7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3" s="75" customFormat="1" ht="30.75" customHeight="1">
      <c r="A45" s="225" t="s">
        <v>151</v>
      </c>
      <c r="B45" s="225"/>
      <c r="C45" s="225"/>
      <c r="D45" s="225"/>
      <c r="E45" s="225"/>
      <c r="F45" s="225"/>
      <c r="G45" s="225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3" s="75" customFormat="1" ht="3.75" customHeight="1">
      <c r="A46" s="8"/>
      <c r="B46" s="77"/>
      <c r="C46" s="77"/>
      <c r="D46" s="7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s="75" customFormat="1" ht="21.75" customHeight="1">
      <c r="A47" s="99" t="str">
        <f ca="1">"Tax Year: "&amp;$L$1</f>
        <v>Tax Year: 2023</v>
      </c>
      <c r="B47" s="79"/>
      <c r="C47" s="79"/>
      <c r="D47" s="86" t="s">
        <v>155</v>
      </c>
      <c r="E47" s="217" t="s">
        <v>123</v>
      </c>
      <c r="F47" s="217"/>
      <c r="G47" s="217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s="75" customFormat="1" ht="21.75" customHeight="1">
      <c r="A48" s="218" t="s">
        <v>93</v>
      </c>
      <c r="B48" s="218"/>
      <c r="C48" s="218"/>
      <c r="D48" s="12"/>
      <c r="E48" s="219" t="s">
        <v>92</v>
      </c>
      <c r="F48" s="220"/>
      <c r="G48" s="2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75" customFormat="1" ht="21.75" customHeight="1">
      <c r="A49" s="218" t="s">
        <v>91</v>
      </c>
      <c r="B49" s="218"/>
      <c r="C49" s="218"/>
      <c r="D49" s="12"/>
      <c r="E49" s="219"/>
      <c r="F49" s="220"/>
      <c r="G49" s="2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75" customFormat="1" ht="21.75" customHeight="1">
      <c r="A50" s="218" t="s">
        <v>90</v>
      </c>
      <c r="B50" s="218"/>
      <c r="C50" s="218"/>
      <c r="D50" s="14">
        <f>D49/12</f>
        <v>0</v>
      </c>
      <c r="E50" s="219"/>
      <c r="F50" s="220"/>
      <c r="G50" s="2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75" customFormat="1" ht="3.75" customHeight="1">
      <c r="A51" s="8"/>
      <c r="B51" s="77"/>
      <c r="C51" s="77"/>
      <c r="D51" s="77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75" customFormat="1" ht="21.75" customHeight="1">
      <c r="A52" s="99" t="str">
        <f ca="1">"Tax Year: "&amp;$M$1</f>
        <v>Tax Year: 2022</v>
      </c>
      <c r="B52" s="79"/>
      <c r="C52" s="79"/>
      <c r="D52" s="86" t="s">
        <v>155</v>
      </c>
      <c r="E52" s="217" t="s">
        <v>123</v>
      </c>
      <c r="F52" s="217"/>
      <c r="G52" s="217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75" customFormat="1" ht="21.75" customHeight="1">
      <c r="A53" s="218" t="s">
        <v>93</v>
      </c>
      <c r="B53" s="218"/>
      <c r="C53" s="218"/>
      <c r="D53" s="12"/>
      <c r="E53" s="219" t="s">
        <v>92</v>
      </c>
      <c r="F53" s="220"/>
      <c r="G53" s="22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75" customFormat="1" ht="21.75" customHeight="1">
      <c r="A54" s="218" t="s">
        <v>91</v>
      </c>
      <c r="B54" s="218"/>
      <c r="C54" s="218"/>
      <c r="D54" s="12"/>
      <c r="E54" s="219"/>
      <c r="F54" s="220"/>
      <c r="G54" s="2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5" customFormat="1" ht="21.75" customHeight="1">
      <c r="A55" s="218" t="s">
        <v>90</v>
      </c>
      <c r="B55" s="218"/>
      <c r="C55" s="218"/>
      <c r="D55" s="14">
        <f>D54/12</f>
        <v>0</v>
      </c>
      <c r="E55" s="219"/>
      <c r="F55" s="220"/>
      <c r="G55" s="2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75" customFormat="1" ht="6.75" customHeight="1">
      <c r="A56" s="93"/>
      <c r="B56" s="16"/>
      <c r="C56" s="16"/>
      <c r="D56" s="94"/>
      <c r="E56" s="74"/>
      <c r="F56" s="74"/>
      <c r="G56" s="74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5" customFormat="1" ht="21.75" customHeight="1">
      <c r="A57" s="78" t="s">
        <v>7</v>
      </c>
      <c r="B57" s="79"/>
      <c r="C57" s="79"/>
      <c r="D57" s="86" t="s">
        <v>155</v>
      </c>
      <c r="E57" s="217" t="s">
        <v>123</v>
      </c>
      <c r="F57" s="217"/>
      <c r="G57" s="21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75" customFormat="1" ht="21.75" customHeight="1">
      <c r="A58" s="218" t="s">
        <v>83</v>
      </c>
      <c r="B58" s="218"/>
      <c r="C58" s="218"/>
      <c r="D58" s="12"/>
      <c r="E58" s="219" t="s">
        <v>125</v>
      </c>
      <c r="F58" s="220"/>
      <c r="G58" s="2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3" s="75" customFormat="1" ht="21.75" customHeight="1">
      <c r="A59" s="218" t="s">
        <v>95</v>
      </c>
      <c r="B59" s="218"/>
      <c r="C59" s="218"/>
      <c r="D59" s="14">
        <f>SUM($D$11,$D$16)/24</f>
        <v>0</v>
      </c>
      <c r="E59" s="219"/>
      <c r="F59" s="220"/>
      <c r="G59" s="2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3" s="75" customFormat="1" ht="4.5" customHeight="1">
      <c r="A60" s="16"/>
      <c r="B60" s="16"/>
      <c r="C60" s="16"/>
      <c r="D60" s="80"/>
      <c r="E60" s="74"/>
      <c r="F60" s="74"/>
      <c r="G60" s="74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3" s="75" customFormat="1" ht="21.75" customHeight="1">
      <c r="A61" s="223" t="s">
        <v>127</v>
      </c>
      <c r="B61" s="223"/>
      <c r="C61" s="223"/>
      <c r="D61" s="223"/>
      <c r="E61" s="223"/>
      <c r="F61" s="223"/>
      <c r="G61" s="22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3" s="75" customFormat="1" ht="48" customHeight="1">
      <c r="A62" s="214" t="s">
        <v>128</v>
      </c>
      <c r="B62" s="215"/>
      <c r="C62" s="215"/>
      <c r="D62" s="215"/>
      <c r="E62" s="215"/>
      <c r="F62" s="215"/>
      <c r="G62" s="216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3" s="75" customFormat="1" ht="27" customHeight="1">
      <c r="A63" s="16"/>
      <c r="B63" s="16"/>
      <c r="C63" s="16"/>
      <c r="D63" s="80"/>
      <c r="E63" s="74"/>
      <c r="F63" s="74"/>
      <c r="G63" s="7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3" s="75" customFormat="1" ht="30.75" customHeight="1">
      <c r="A64" s="225" t="s">
        <v>152</v>
      </c>
      <c r="B64" s="225"/>
      <c r="C64" s="225"/>
      <c r="D64" s="225"/>
      <c r="E64" s="225"/>
      <c r="F64" s="225"/>
      <c r="G64" s="225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3" s="75" customFormat="1" ht="3.75" customHeight="1">
      <c r="A65" s="8"/>
      <c r="B65" s="77"/>
      <c r="C65" s="77"/>
      <c r="D65" s="77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75" customFormat="1" ht="21.75" customHeight="1">
      <c r="A66" s="99" t="str">
        <f ca="1">"Tax Year: "&amp;$L$1</f>
        <v>Tax Year: 2023</v>
      </c>
      <c r="B66" s="79"/>
      <c r="C66" s="79"/>
      <c r="D66" s="86" t="s">
        <v>155</v>
      </c>
      <c r="E66" s="217" t="s">
        <v>123</v>
      </c>
      <c r="F66" s="217"/>
      <c r="G66" s="217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75" customFormat="1" ht="21.75" customHeight="1">
      <c r="A67" s="218" t="s">
        <v>93</v>
      </c>
      <c r="B67" s="218"/>
      <c r="C67" s="218"/>
      <c r="D67" s="12"/>
      <c r="E67" s="219" t="s">
        <v>92</v>
      </c>
      <c r="F67" s="220"/>
      <c r="G67" s="221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s="75" customFormat="1" ht="21.75" customHeight="1">
      <c r="A68" s="218" t="s">
        <v>91</v>
      </c>
      <c r="B68" s="218"/>
      <c r="C68" s="218"/>
      <c r="D68" s="12"/>
      <c r="E68" s="219"/>
      <c r="F68" s="220"/>
      <c r="G68" s="221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s="75" customFormat="1" ht="21.75" customHeight="1">
      <c r="A69" s="218" t="s">
        <v>90</v>
      </c>
      <c r="B69" s="218"/>
      <c r="C69" s="218"/>
      <c r="D69" s="14">
        <f>D68/12</f>
        <v>0</v>
      </c>
      <c r="E69" s="219"/>
      <c r="F69" s="220"/>
      <c r="G69" s="22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s="75" customFormat="1" ht="3.75" customHeight="1">
      <c r="A70" s="8"/>
      <c r="B70" s="77"/>
      <c r="C70" s="77"/>
      <c r="D70" s="7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s="75" customFormat="1" ht="21.75" customHeight="1">
      <c r="A71" s="99" t="str">
        <f ca="1">"Tax Year: "&amp;$M$1</f>
        <v>Tax Year: 2022</v>
      </c>
      <c r="B71" s="79"/>
      <c r="C71" s="79"/>
      <c r="D71" s="86" t="s">
        <v>155</v>
      </c>
      <c r="E71" s="217" t="s">
        <v>123</v>
      </c>
      <c r="F71" s="217"/>
      <c r="G71" s="21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s="75" customFormat="1" ht="21.75" customHeight="1">
      <c r="A72" s="218" t="s">
        <v>93</v>
      </c>
      <c r="B72" s="218"/>
      <c r="C72" s="218"/>
      <c r="D72" s="12"/>
      <c r="E72" s="219" t="s">
        <v>92</v>
      </c>
      <c r="F72" s="220"/>
      <c r="G72" s="221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s="75" customFormat="1" ht="21.75" customHeight="1">
      <c r="A73" s="218" t="s">
        <v>91</v>
      </c>
      <c r="B73" s="218"/>
      <c r="C73" s="218"/>
      <c r="D73" s="12"/>
      <c r="E73" s="219"/>
      <c r="F73" s="220"/>
      <c r="G73" s="221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s="75" customFormat="1" ht="21.75" customHeight="1">
      <c r="A74" s="218" t="s">
        <v>90</v>
      </c>
      <c r="B74" s="218"/>
      <c r="C74" s="218"/>
      <c r="D74" s="14">
        <f>D73/12</f>
        <v>0</v>
      </c>
      <c r="E74" s="219"/>
      <c r="F74" s="220"/>
      <c r="G74" s="221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s="75" customFormat="1" ht="6.75" customHeight="1">
      <c r="A75" s="93"/>
      <c r="B75" s="16"/>
      <c r="C75" s="16"/>
      <c r="D75" s="94"/>
      <c r="E75" s="74"/>
      <c r="F75" s="74"/>
      <c r="G75" s="74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s="75" customFormat="1" ht="21.75" customHeight="1">
      <c r="A76" s="78" t="s">
        <v>7</v>
      </c>
      <c r="B76" s="79"/>
      <c r="C76" s="79"/>
      <c r="D76" s="86" t="s">
        <v>155</v>
      </c>
      <c r="E76" s="217" t="s">
        <v>123</v>
      </c>
      <c r="F76" s="217"/>
      <c r="G76" s="217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s="75" customFormat="1" ht="21.75" customHeight="1">
      <c r="A77" s="218" t="s">
        <v>83</v>
      </c>
      <c r="B77" s="218"/>
      <c r="C77" s="218"/>
      <c r="D77" s="12"/>
      <c r="E77" s="219" t="s">
        <v>125</v>
      </c>
      <c r="F77" s="220"/>
      <c r="G77" s="221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3" s="75" customFormat="1" ht="21.75" customHeight="1">
      <c r="A78" s="218" t="s">
        <v>95</v>
      </c>
      <c r="B78" s="218"/>
      <c r="C78" s="218"/>
      <c r="D78" s="14">
        <f>SUM($D$11,$D$16)/24</f>
        <v>0</v>
      </c>
      <c r="E78" s="219"/>
      <c r="F78" s="220"/>
      <c r="G78" s="221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3" s="75" customFormat="1" ht="4.5" customHeight="1">
      <c r="A79" s="16"/>
      <c r="B79" s="16"/>
      <c r="C79" s="16"/>
      <c r="D79" s="80"/>
      <c r="E79" s="74"/>
      <c r="F79" s="74"/>
      <c r="G79" s="74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3" s="75" customFormat="1" ht="21.75" customHeight="1">
      <c r="A80" s="223" t="s">
        <v>127</v>
      </c>
      <c r="B80" s="223"/>
      <c r="C80" s="223"/>
      <c r="D80" s="223"/>
      <c r="E80" s="223"/>
      <c r="F80" s="223"/>
      <c r="G80" s="22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5" s="75" customFormat="1" ht="48" customHeight="1">
      <c r="A81" s="214" t="s">
        <v>128</v>
      </c>
      <c r="B81" s="215"/>
      <c r="C81" s="215"/>
      <c r="D81" s="215"/>
      <c r="E81" s="215"/>
      <c r="F81" s="215"/>
      <c r="G81" s="216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5" ht="13.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ht="13.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</row>
    <row r="84" spans="1:25" ht="13.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</row>
    <row r="85" spans="1:25" ht="13.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</row>
    <row r="86" spans="1:25" ht="13.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 spans="1:25" ht="13.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 spans="1:25" ht="13.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3.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 spans="1:25" ht="13.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 spans="1:25" ht="13.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 spans="1:25" ht="13.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3.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</row>
    <row r="94" spans="1:25" ht="13.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3.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</row>
    <row r="96" spans="1:25" ht="13.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3.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 spans="1:25" ht="13.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 spans="1:25" ht="13.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 spans="1:25" ht="13.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3.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ht="13.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ht="13.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ht="13.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ht="13.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ht="13.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ht="13.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3.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 spans="1:25" ht="13.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 spans="1:25" ht="13.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 spans="1:25" ht="13.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3.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3.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3.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 spans="1:25" ht="13.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3.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 spans="1:25" ht="13.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 spans="1:25" ht="13.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 spans="1:25" ht="13.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3.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 spans="1:25" ht="13.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 spans="1:25" ht="13.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 spans="1:25" ht="13.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 spans="1:25" ht="13.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3.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 spans="1:25" ht="13.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 spans="1:25" ht="13.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 spans="1:25" ht="13.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 spans="1:25" ht="13.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3.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 spans="1:25" ht="13.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 spans="1:25" ht="13.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 spans="1:25" ht="13.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 spans="1:25" ht="13.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 spans="1:25" ht="13.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 spans="1:25" ht="13.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 spans="1:25" ht="13.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 spans="1:25" ht="13.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 spans="1:25" ht="13.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 spans="1:25" ht="13.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 spans="1:25" ht="13.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 spans="1:25" ht="13.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 spans="1:25" ht="13.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 spans="1:25" ht="13.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 spans="1:25" ht="13.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 spans="1:25" ht="13.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 spans="1:25" ht="13.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 spans="1:25" ht="13.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 spans="1:25" ht="13.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 spans="1:25" ht="13.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 spans="1:25" ht="13.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 spans="1:25" ht="13.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 spans="1:25" ht="13.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 spans="1:25" ht="13.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 spans="1:25" ht="13.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 spans="1:25" ht="13.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 spans="1:25" ht="13.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 spans="1:25" ht="13.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 spans="1:25" ht="13.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spans="1:25" ht="13.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spans="1:25" ht="13.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spans="1:25" ht="13.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spans="1:25" ht="13.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spans="1:25" ht="13.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spans="1:25" ht="13.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spans="1:25" ht="13.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spans="1:25" ht="13.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spans="1:25" ht="13.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spans="1:25" ht="13.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spans="1:25" ht="13.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spans="1:25" ht="13.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spans="1:25" ht="13.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spans="1:25" ht="13.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spans="1:25" ht="13.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spans="1:25" ht="13.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spans="1:25" ht="13.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spans="1:25" ht="13.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spans="1:25" ht="13.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spans="1:25" ht="13.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spans="1:25" ht="13.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spans="1:25" ht="13.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spans="1:25" ht="13.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spans="1:25" ht="13.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spans="1:25" ht="13.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spans="1:25" ht="13.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spans="1:25" ht="13.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spans="1:25" ht="13.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spans="1:25" ht="13.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spans="1:25" ht="13.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ht="13.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spans="1:25" ht="13.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spans="1:25" ht="13.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spans="1:25" ht="13.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spans="1:25" ht="13.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spans="1:25" ht="13.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spans="1:25" ht="13.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spans="1:25" ht="13.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spans="1:25" ht="13.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spans="1:25" ht="13.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spans="1:25" ht="13.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spans="1:25" ht="13.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spans="1:25" ht="13.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spans="1:25" ht="13.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spans="1:25" ht="13.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spans="1:25" ht="13.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spans="1:25" ht="13.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spans="1:25" ht="13.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spans="1:25" ht="13.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spans="1:25" ht="13.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spans="1:25" ht="13.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spans="1:25" ht="13.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spans="1:25" ht="13.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spans="1:25" ht="13.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spans="1:25" ht="13.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spans="1:25" ht="13.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spans="1:25" ht="13.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spans="1:25" ht="13.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spans="1:25" ht="13.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spans="1:25" ht="13.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spans="1:25" ht="13.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spans="1:25" ht="13.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spans="1:25" ht="13.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spans="1:25" ht="13.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spans="1:25" ht="13.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spans="1:25" ht="13.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spans="1:25" ht="13.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spans="1:25" ht="13.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spans="1:25" ht="13.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spans="1:25" ht="13.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spans="1:25" ht="13.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spans="1:25" ht="13.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spans="1:25" ht="13.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spans="1:25" ht="13.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spans="1:25" ht="13.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spans="1:25" ht="13.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spans="1:25" ht="13.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spans="1:25" ht="13.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spans="1:25" ht="13.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spans="1:25" ht="13.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spans="1:25" ht="13.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spans="1:25" ht="13.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spans="1:25" ht="13.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spans="1:25" ht="13.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spans="1:25" ht="13.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spans="1:25" ht="13.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spans="1:25" ht="13.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spans="1:25" ht="13.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spans="1:25" ht="13.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spans="1:25" ht="13.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spans="1:25" ht="13.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spans="1:25" ht="13.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spans="1:25" ht="13.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spans="1:25" ht="13.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spans="1:25" ht="13.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spans="1:25" ht="13.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  <row r="256" spans="1:25" ht="13.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</row>
    <row r="257" spans="1:25" ht="13.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</row>
    <row r="258" spans="1:25" ht="13.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</row>
    <row r="259" spans="1:25" ht="13.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</row>
    <row r="260" spans="1:25" ht="13.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</row>
    <row r="261" spans="1:25" ht="13.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</row>
    <row r="262" spans="1:25" ht="13.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</row>
    <row r="263" spans="1:25" ht="13.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</row>
    <row r="264" spans="1:25" ht="13.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</row>
    <row r="265" spans="1:25" ht="13.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</row>
    <row r="266" spans="1:25" ht="13.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</row>
    <row r="267" spans="1:25" ht="13.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</row>
    <row r="268" spans="1:25" ht="13.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</row>
    <row r="269" spans="1:25" ht="13.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</row>
    <row r="270" spans="1:25" ht="13.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</row>
    <row r="271" spans="1:25" ht="13.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</row>
    <row r="272" spans="1:25" ht="13.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</row>
    <row r="273" spans="1:25" ht="13.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</row>
    <row r="274" spans="1:25" ht="13.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</row>
    <row r="275" spans="1:25" ht="13.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</row>
    <row r="276" spans="1:25" ht="13.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</row>
    <row r="277" spans="1:25" ht="13.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</row>
    <row r="278" spans="1:25" ht="13.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</row>
    <row r="279" spans="1:25" ht="13.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</row>
    <row r="280" spans="1:25" ht="13.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</row>
    <row r="281" spans="1:25" ht="13.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</row>
    <row r="282" spans="1:25" ht="13.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</row>
    <row r="283" spans="1:25" ht="13.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</row>
    <row r="284" spans="1:25" ht="13.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</row>
    <row r="285" spans="1:25" ht="13.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</row>
    <row r="286" spans="1:25" ht="13.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</row>
    <row r="287" spans="1:25" ht="13.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</row>
    <row r="288" spans="1:25" ht="13.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</row>
    <row r="289" spans="1:25" ht="13.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</row>
    <row r="290" spans="1:25" ht="13.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</row>
    <row r="291" spans="1:25" ht="13.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13.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</row>
    <row r="293" spans="1:25" ht="13.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</row>
    <row r="294" spans="1:25" ht="13.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</row>
    <row r="295" spans="1:25" ht="13.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</row>
    <row r="296" spans="1:25" ht="13.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</row>
    <row r="297" spans="1:25" ht="13.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</row>
    <row r="298" spans="1:25" ht="13.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</row>
    <row r="299" spans="1:25" ht="13.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</row>
    <row r="300" spans="1:25" ht="13.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</row>
    <row r="301" spans="1:25" ht="13.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</row>
    <row r="302" spans="1:25" ht="13.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</row>
    <row r="303" spans="1:25" ht="13.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</row>
    <row r="304" spans="1:25" ht="13.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</row>
    <row r="305" spans="1:25" ht="13.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</row>
    <row r="306" spans="1:25" ht="13.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</row>
    <row r="307" spans="1:25" ht="13.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</row>
    <row r="308" spans="1:25" ht="13.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</row>
    <row r="309" spans="1:25" ht="13.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</row>
    <row r="310" spans="1:25" ht="13.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</row>
    <row r="311" spans="1:25" ht="13.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</row>
    <row r="312" spans="1:25" ht="13.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</row>
    <row r="313" spans="1:25" ht="13.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</row>
    <row r="314" spans="1:25" ht="13.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</row>
    <row r="315" spans="1:25" ht="13.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</row>
    <row r="316" spans="1:25" ht="13.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</row>
    <row r="317" spans="1:25" ht="13.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</row>
    <row r="318" spans="1:25" ht="13.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</row>
    <row r="319" spans="1:25" ht="13.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</row>
    <row r="320" spans="1:25" ht="13.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</row>
    <row r="321" spans="1:25" ht="13.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</row>
    <row r="322" spans="1:25" ht="13.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</row>
    <row r="323" spans="1:25" ht="13.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</row>
    <row r="324" spans="1:25" ht="13.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</row>
    <row r="325" spans="1:25" ht="13.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</row>
    <row r="326" spans="1:25" ht="13.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</row>
    <row r="327" spans="1:25" ht="13.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</row>
    <row r="328" spans="1:25" ht="13.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</row>
    <row r="329" spans="1:25" ht="13.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</row>
    <row r="330" spans="1:25" ht="13.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</row>
    <row r="331" spans="1:25" ht="13.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</row>
    <row r="332" spans="1:25" ht="13.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</row>
    <row r="333" spans="1:25" ht="13.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</row>
    <row r="334" spans="1:25" ht="13.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</row>
    <row r="335" spans="1:25" ht="13.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</row>
    <row r="336" spans="1:25" ht="13.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</row>
    <row r="337" spans="1:25" ht="13.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</row>
    <row r="338" spans="1:25" ht="13.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</row>
    <row r="339" spans="1:25" ht="13.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</row>
    <row r="340" spans="1:25" ht="13.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</row>
    <row r="341" spans="1:25" ht="13.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</row>
    <row r="342" spans="1:25" ht="13.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</row>
    <row r="343" spans="1:25" ht="13.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</row>
    <row r="344" spans="1:25" ht="13.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</row>
    <row r="345" spans="1:25" ht="13.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</row>
    <row r="346" spans="1:25" ht="13.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</row>
    <row r="347" spans="1:25" ht="13.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</row>
    <row r="348" spans="1:25" ht="13.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</row>
    <row r="349" spans="1:25" ht="13.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</row>
    <row r="350" spans="1:25" ht="13.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</row>
    <row r="351" spans="1:25" ht="13.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</row>
    <row r="352" spans="1:25" ht="13.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</row>
    <row r="353" spans="1:25" ht="13.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</row>
    <row r="354" spans="1:25" ht="13.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</row>
    <row r="355" spans="1:25" ht="13.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</row>
    <row r="356" spans="1:25" ht="13.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</row>
    <row r="357" spans="1:25" ht="13.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</row>
    <row r="358" spans="1:25" ht="13.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</row>
    <row r="359" spans="1:25" ht="13.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</row>
    <row r="360" spans="1:25" ht="13.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</row>
    <row r="361" spans="1:25" ht="13.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</row>
    <row r="362" spans="1:25" ht="13.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</row>
    <row r="363" spans="1:25" ht="13.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</row>
    <row r="364" spans="1:25" ht="13.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</row>
    <row r="365" spans="1:25" ht="13.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</row>
    <row r="366" spans="1:25" ht="13.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</row>
    <row r="367" spans="1:25" ht="13.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</row>
    <row r="368" spans="1:25" ht="13.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</row>
    <row r="369" spans="1:25" ht="13.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</row>
    <row r="370" spans="1:25" ht="13.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</row>
    <row r="371" spans="1:25" ht="13.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</row>
    <row r="372" spans="1:25" ht="13.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</row>
    <row r="373" spans="1:25" ht="13.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</row>
    <row r="374" spans="1:25" ht="13.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</row>
    <row r="375" spans="1:25" ht="13.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</row>
    <row r="376" spans="1:25" ht="13.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</row>
    <row r="377" spans="1:25" ht="13.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</row>
    <row r="378" spans="1:25" ht="13.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</row>
    <row r="379" spans="1:25" ht="13.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</row>
    <row r="380" spans="1:25" ht="13.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</row>
    <row r="381" spans="1:25" ht="13.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</row>
    <row r="382" spans="1:25" ht="13.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</row>
    <row r="383" spans="1:25" ht="13.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</row>
    <row r="384" spans="1:25" ht="13.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</row>
    <row r="385" spans="1:25" ht="13.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</row>
    <row r="386" spans="1:25" ht="13.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</row>
    <row r="387" spans="1:25" ht="13.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</row>
    <row r="388" spans="1:25" ht="13.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</row>
    <row r="389" spans="1:25" ht="13.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</row>
    <row r="390" spans="1:25" ht="13.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</row>
    <row r="391" spans="1:25" ht="13.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</row>
    <row r="392" spans="1:25" ht="13.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</row>
    <row r="393" spans="1:25" ht="13.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</row>
    <row r="394" spans="1:25" ht="13.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</row>
    <row r="395" spans="1:25" ht="13.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</row>
    <row r="396" spans="1:25" ht="13.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</row>
    <row r="397" spans="1:25" ht="13.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</row>
    <row r="398" spans="1:25" ht="13.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</row>
    <row r="399" spans="1:25" ht="13.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</row>
    <row r="400" spans="1:25" ht="13.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</row>
    <row r="401" spans="1:25" ht="13.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</row>
    <row r="402" spans="1:25" ht="13.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</row>
    <row r="403" spans="1:25" ht="13.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</row>
    <row r="404" spans="1:25" ht="13.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</row>
    <row r="405" spans="1:25" ht="13.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</row>
    <row r="406" spans="1:25" ht="13.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</row>
    <row r="407" spans="1:25" ht="13.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</row>
    <row r="408" spans="1:25" ht="13.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</row>
    <row r="409" spans="1:25" ht="13.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</row>
    <row r="410" spans="1:25" ht="13.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</row>
    <row r="411" spans="1:25" ht="13.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</row>
    <row r="412" spans="1:25" ht="13.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</row>
    <row r="413" spans="1:25" ht="13.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</row>
    <row r="414" spans="1:25" ht="13.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</row>
    <row r="415" spans="1:25" ht="13.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</row>
    <row r="416" spans="1:25" ht="13.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</row>
    <row r="417" spans="1:25" ht="13.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</row>
    <row r="418" spans="1:25" ht="13.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</row>
    <row r="419" spans="1:25" ht="13.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</row>
    <row r="420" spans="1:25" ht="13.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</row>
    <row r="421" spans="1:25" ht="13.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</row>
    <row r="422" spans="1:25" ht="13.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</row>
    <row r="423" spans="1:25" ht="13.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</row>
    <row r="424" spans="1:25" ht="13.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</row>
    <row r="425" spans="1:25" ht="13.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</row>
    <row r="426" spans="1:25" ht="13.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</row>
    <row r="427" spans="1:25" ht="13.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</row>
    <row r="428" spans="1:25" ht="13.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</row>
    <row r="429" spans="1:25" ht="13.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</row>
    <row r="430" spans="1:25" ht="13.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</row>
    <row r="431" spans="1:25" ht="13.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</row>
    <row r="432" spans="1:25" ht="13.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</row>
    <row r="433" spans="1:25" ht="13.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</row>
    <row r="434" spans="1:25" ht="13.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</row>
    <row r="435" spans="1:25" ht="13.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</row>
    <row r="436" spans="1:25" ht="13.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</row>
    <row r="437" spans="1:25" ht="13.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</row>
    <row r="438" spans="1:25" ht="13.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</row>
    <row r="439" spans="1:25" ht="13.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</row>
    <row r="440" spans="1:25" ht="13.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</row>
    <row r="441" spans="1:25" ht="13.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</row>
    <row r="442" spans="1:25" ht="13.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</row>
    <row r="443" spans="1:25" ht="13.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</row>
    <row r="444" spans="1:25" ht="13.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</row>
    <row r="445" spans="1:25" ht="13.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</row>
    <row r="446" spans="1:25" ht="13.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</row>
    <row r="447" spans="1:25" ht="13.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</row>
    <row r="448" spans="1:25" ht="13.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</row>
    <row r="449" spans="1:25" ht="13.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</row>
    <row r="450" spans="1:25" ht="13.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</row>
    <row r="451" spans="1:25" ht="13.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</row>
    <row r="452" spans="1:25" ht="13.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</row>
    <row r="453" spans="1:25" ht="13.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</row>
    <row r="454" spans="1:25" ht="13.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</row>
    <row r="455" spans="1:25" ht="13.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</row>
    <row r="456" spans="1:25" ht="13.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</row>
    <row r="457" spans="1:25" ht="13.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</row>
    <row r="458" spans="1:25" ht="13.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</row>
    <row r="459" spans="1:25" ht="13.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</row>
    <row r="460" spans="1:25" ht="13.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</row>
    <row r="461" spans="1:25" ht="13.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</row>
    <row r="462" spans="1:25" ht="13.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</row>
    <row r="463" spans="1:25" ht="13.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</row>
    <row r="464" spans="1:25" ht="13.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</row>
    <row r="465" spans="1:25" ht="13.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</row>
    <row r="466" spans="1:25" ht="13.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</row>
    <row r="467" spans="1:25" ht="13.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</row>
    <row r="468" spans="1:25" ht="13.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</row>
    <row r="469" spans="1:25" ht="13.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</row>
    <row r="470" spans="1:25" ht="13.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</row>
    <row r="471" spans="1:25" ht="13.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</row>
    <row r="472" spans="1:25" ht="13.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</row>
    <row r="473" spans="1:25" ht="13.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</row>
    <row r="474" spans="1:25" ht="13.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</row>
    <row r="475" spans="1:25" ht="13.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</row>
    <row r="476" spans="1:25" ht="13.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</row>
    <row r="477" spans="1:25" ht="13.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</row>
    <row r="478" spans="1:25" ht="13.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</row>
    <row r="479" spans="1:25" ht="13.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</row>
    <row r="480" spans="1:25" ht="13.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</row>
    <row r="481" spans="1:25" ht="13.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</row>
    <row r="482" spans="1:25" ht="13.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</row>
    <row r="483" spans="1:25" ht="13.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</row>
    <row r="484" spans="1:25" ht="13.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</row>
    <row r="485" spans="1:25" ht="13.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</row>
    <row r="486" spans="1:25" ht="13.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</row>
    <row r="487" spans="1:25" ht="13.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</row>
    <row r="488" spans="1:25" ht="13.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</row>
    <row r="489" spans="1:25" ht="13.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</row>
    <row r="490" spans="1:25" ht="13.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</row>
    <row r="491" spans="1:25" ht="13.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</row>
    <row r="492" spans="1:25" ht="13.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</row>
    <row r="493" spans="1:25" ht="13.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</row>
    <row r="494" spans="1:25" ht="13.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</row>
    <row r="495" spans="1:25" ht="13.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</row>
    <row r="496" spans="1:25" ht="13.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</row>
    <row r="497" spans="1:25" ht="13.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</row>
    <row r="498" spans="1:25" ht="13.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</row>
    <row r="499" spans="1:25" ht="13.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</row>
    <row r="500" spans="1:25" ht="13.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</row>
    <row r="501" spans="1:25" ht="13.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</row>
    <row r="502" spans="1:25" ht="13.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</row>
    <row r="503" spans="1:25" ht="13.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</row>
    <row r="504" spans="1:25" ht="13.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</row>
    <row r="505" spans="1:25" ht="13.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</row>
    <row r="506" spans="1:25" ht="13.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</row>
    <row r="507" spans="1:25" ht="13.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</row>
    <row r="508" spans="1:25" ht="13.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</row>
    <row r="509" spans="1:25" ht="13.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</row>
    <row r="510" spans="1:25" ht="13.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</row>
    <row r="511" spans="1:25" ht="13.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</row>
    <row r="512" spans="1:25" ht="13.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</row>
    <row r="513" spans="1:25" ht="13.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</row>
    <row r="514" spans="1:25" ht="13.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</row>
    <row r="515" spans="1:25" ht="13.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</row>
    <row r="516" spans="1:25" ht="13.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</row>
    <row r="517" spans="1:25" ht="13.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</row>
    <row r="518" spans="1:25" ht="13.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</row>
    <row r="519" spans="1:25" ht="13.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</row>
    <row r="520" spans="1:25" ht="13.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</row>
    <row r="521" spans="1:25" ht="13.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</row>
    <row r="522" spans="1:25" ht="13.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</row>
    <row r="523" spans="1:25" ht="13.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</row>
    <row r="524" spans="1:25" ht="13.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</row>
    <row r="525" spans="1:25" ht="13.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</row>
    <row r="526" spans="1:25" ht="13.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</row>
    <row r="527" spans="1:25" ht="13.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</row>
    <row r="528" spans="1:25" ht="13.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</row>
    <row r="529" spans="1:25" ht="13.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</row>
    <row r="530" spans="1:25" ht="13.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</row>
    <row r="531" spans="1:25" ht="13.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</row>
    <row r="532" spans="1:25" ht="13.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</row>
    <row r="533" spans="1:25" ht="13.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</row>
    <row r="534" spans="1:25" ht="13.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</row>
    <row r="535" spans="1:25" ht="13.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</row>
    <row r="536" spans="1:25" ht="13.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</row>
    <row r="537" spans="1:25" ht="13.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</row>
    <row r="538" spans="1:25" ht="13.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</row>
    <row r="539" spans="1:25" ht="13.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</row>
    <row r="540" spans="1:25" ht="13.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</row>
    <row r="541" spans="1:25" ht="13.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</row>
    <row r="542" spans="1:25" ht="13.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</row>
    <row r="543" spans="1:25" ht="13.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</row>
    <row r="544" spans="1:25" ht="13.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</row>
    <row r="545" spans="1:25" ht="13.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</row>
    <row r="546" spans="1:25" ht="13.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</row>
    <row r="547" spans="1:25" ht="13.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</row>
    <row r="548" spans="1:25" ht="13.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</row>
    <row r="549" spans="1:25" ht="13.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</row>
    <row r="550" spans="1:25" ht="13.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</row>
    <row r="551" spans="1:25" ht="13.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</row>
    <row r="552" spans="1:25" ht="13.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</row>
    <row r="553" spans="1:25" ht="13.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</row>
    <row r="554" spans="1:25" ht="13.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</row>
    <row r="555" spans="1:25" ht="13.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</row>
    <row r="556" spans="1:25" ht="13.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</row>
    <row r="557" spans="1:25" ht="13.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</row>
    <row r="558" spans="1:25" ht="13.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</row>
    <row r="559" spans="1:25" ht="13.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</row>
    <row r="560" spans="1:25" ht="13.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</row>
    <row r="561" spans="1:25" ht="13.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</row>
    <row r="562" spans="1:25" ht="13.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</row>
    <row r="563" spans="1:25" ht="13.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</row>
    <row r="564" spans="1:25" ht="13.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</row>
    <row r="565" spans="1:25" ht="13.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</row>
    <row r="566" spans="1:25" ht="13.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</row>
    <row r="567" spans="1:25" ht="13.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</row>
    <row r="568" spans="1:25" ht="13.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</row>
    <row r="569" spans="1:25" ht="13.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</row>
    <row r="570" spans="1:25" ht="13.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</row>
    <row r="571" spans="1:25" ht="13.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</row>
    <row r="572" spans="1:25" ht="13.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</row>
    <row r="573" spans="1:25" ht="13.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</row>
    <row r="574" spans="1:25" ht="13.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</row>
    <row r="575" spans="1:25" ht="13.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</row>
    <row r="576" spans="1:25" ht="13.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</row>
    <row r="577" spans="1:25" ht="13.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</row>
    <row r="578" spans="1:25" ht="13.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</row>
    <row r="579" spans="1:25" ht="13.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</row>
    <row r="580" spans="1:25" ht="13.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</row>
    <row r="581" spans="1:25" ht="13.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</row>
    <row r="582" spans="1:25" ht="13.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</row>
    <row r="583" spans="1:25" ht="13.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</row>
    <row r="584" spans="1:25" ht="13.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</row>
    <row r="585" spans="1:25" ht="13.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</row>
    <row r="586" spans="1:25" ht="13.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</row>
    <row r="587" spans="1:25" ht="13.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</row>
    <row r="588" spans="1:25" ht="13.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</row>
    <row r="589" spans="1:25" ht="13.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</row>
    <row r="590" spans="1:25" ht="13.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</row>
    <row r="591" spans="1:25" ht="13.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</row>
    <row r="592" spans="1:25" ht="13.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</row>
    <row r="593" spans="1:25" ht="13.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</row>
    <row r="594" spans="1:25" ht="13.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</row>
    <row r="595" spans="1:25" ht="13.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</row>
    <row r="596" spans="1:25" ht="13.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</row>
    <row r="597" spans="1:25" ht="13.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</row>
    <row r="598" spans="1:25" ht="13.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</row>
    <row r="599" spans="1:25" ht="13.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</row>
    <row r="600" spans="1:25" ht="13.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</row>
    <row r="601" spans="1:25" ht="13.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</row>
    <row r="602" spans="1:25" ht="13.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</row>
    <row r="603" spans="1:25" ht="13.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</row>
    <row r="604" spans="1:25" ht="13.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</row>
    <row r="605" spans="1:25" ht="13.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</row>
    <row r="606" spans="1:25" ht="13.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</row>
    <row r="607" spans="1:25" ht="13.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</row>
    <row r="608" spans="1:25" ht="13.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</row>
    <row r="609" spans="1:25" ht="13.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</row>
    <row r="610" spans="1:25" ht="13.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</row>
    <row r="611" spans="1:25" ht="13.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</row>
    <row r="612" spans="1:25" ht="13.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</row>
    <row r="613" spans="1:25" ht="13.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</row>
    <row r="614" spans="1:25" ht="13.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</row>
    <row r="615" spans="1:25" ht="13.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</row>
    <row r="616" spans="1:25" ht="13.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</row>
    <row r="617" spans="1:25" ht="13.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</row>
    <row r="618" spans="1:25" ht="13.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</row>
    <row r="619" spans="1:25" ht="13.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</row>
    <row r="620" spans="1:25" ht="13.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</row>
    <row r="621" spans="1:25" ht="13.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</row>
    <row r="622" spans="1:25" ht="13.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</row>
    <row r="623" spans="1:25" ht="13.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</row>
    <row r="624" spans="1:25" ht="13.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</row>
    <row r="625" spans="1:25" ht="13.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</row>
    <row r="626" spans="1:25" ht="13.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</row>
    <row r="627" spans="1:25" ht="13.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</row>
    <row r="628" spans="1:25" ht="13.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</row>
    <row r="629" spans="1:25" ht="13.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</row>
    <row r="630" spans="1:25" ht="13.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</row>
    <row r="631" spans="1:25" ht="13.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</row>
    <row r="632" spans="1:25" ht="13.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</row>
    <row r="633" spans="1:25" ht="13.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</row>
    <row r="634" spans="1:25" ht="13.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</row>
    <row r="635" spans="1:25" ht="13.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</row>
    <row r="636" spans="1:25" ht="13.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</row>
    <row r="637" spans="1:25" ht="13.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</row>
    <row r="638" spans="1:25" ht="13.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</row>
    <row r="639" spans="1:25" ht="13.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</row>
    <row r="640" spans="1:25" ht="13.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</row>
    <row r="641" spans="1:25" ht="13.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</row>
    <row r="642" spans="1:25" ht="13.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</row>
    <row r="643" spans="1:25" ht="13.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</row>
    <row r="644" spans="1:25" ht="13.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</row>
    <row r="645" spans="1:25" ht="13.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</row>
    <row r="646" spans="1:25" ht="13.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</row>
    <row r="647" spans="1:25" ht="13.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</row>
    <row r="648" spans="1:25" ht="13.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</row>
    <row r="649" spans="1:25" ht="13.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</row>
    <row r="650" spans="1:25" ht="13.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</row>
    <row r="651" spans="1:25" ht="13.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</row>
    <row r="652" spans="1:25" ht="13.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</row>
    <row r="653" spans="1:25" ht="13.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</row>
    <row r="654" spans="1:25" ht="13.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</row>
    <row r="655" spans="1:25" ht="13.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</row>
    <row r="656" spans="1:25" ht="13.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</row>
    <row r="657" spans="1:25" ht="13.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</row>
    <row r="658" spans="1:25" ht="13.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</row>
    <row r="659" spans="1:25" ht="13.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</row>
    <row r="660" spans="1:25" ht="13.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</row>
    <row r="661" spans="1:25" ht="13.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</row>
    <row r="662" spans="1:25" ht="13.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</row>
    <row r="663" spans="1:25" ht="13.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</row>
    <row r="664" spans="1:25" ht="13.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</row>
    <row r="665" spans="1:25" ht="13.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</row>
    <row r="666" spans="1:25" ht="13.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</row>
    <row r="667" spans="1:25" ht="13.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</row>
    <row r="668" spans="1:25" ht="13.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</row>
    <row r="669" spans="1:25" ht="13.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</row>
    <row r="670" spans="1:25" ht="13.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</row>
    <row r="671" spans="1:25" ht="13.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</row>
    <row r="672" spans="1:25" ht="13.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</row>
    <row r="673" spans="1:25" ht="13.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</row>
    <row r="674" spans="1:25" ht="13.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</row>
    <row r="675" spans="1:25" ht="13.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</row>
    <row r="676" spans="1:25" ht="13.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</row>
    <row r="677" spans="1:25" ht="13.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</row>
    <row r="678" spans="1:25" ht="13.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</row>
    <row r="679" spans="1:25" ht="13.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</row>
    <row r="680" spans="1:25" ht="13.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</row>
    <row r="681" spans="1:25" ht="13.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</row>
    <row r="682" spans="1:25" ht="13.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</row>
    <row r="683" spans="1:25" ht="13.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</row>
    <row r="684" spans="1:25" ht="13.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</row>
    <row r="685" spans="1:25" ht="13.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</row>
    <row r="686" spans="1:25" ht="13.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</row>
    <row r="687" spans="1:25" ht="13.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</row>
    <row r="688" spans="1:25" ht="13.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</row>
    <row r="689" spans="1:25" ht="13.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</row>
    <row r="690" spans="1:25" ht="13.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</row>
    <row r="691" spans="1:25" ht="13.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</row>
    <row r="692" spans="1:25" ht="13.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</row>
    <row r="693" spans="1:25" ht="13.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</row>
    <row r="694" spans="1:25" ht="13.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</row>
    <row r="695" spans="1:25" ht="13.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</row>
    <row r="696" spans="1:25" ht="13.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</row>
    <row r="697" spans="1:25" ht="13.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</row>
    <row r="698" spans="1:25" ht="13.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</row>
    <row r="699" spans="1:25" ht="13.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</row>
    <row r="700" spans="1:25" ht="13.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</row>
    <row r="701" spans="1:25" ht="13.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</row>
    <row r="702" spans="1:25" ht="13.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</row>
    <row r="703" spans="1:25" ht="13.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</row>
    <row r="704" spans="1:25" ht="13.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</row>
    <row r="705" spans="1:25" ht="13.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</row>
    <row r="706" spans="1:25" ht="13.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</row>
    <row r="707" spans="1:25" ht="13.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</row>
    <row r="708" spans="1:25" ht="13.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</row>
    <row r="709" spans="1:25" ht="13.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</row>
    <row r="710" spans="1:25" ht="13.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</row>
    <row r="711" spans="1:25" ht="13.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</row>
    <row r="712" spans="1:25" ht="13.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</row>
    <row r="713" spans="1:25" ht="13.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</row>
    <row r="714" spans="1:25" ht="13.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</row>
    <row r="715" spans="1:25" ht="13.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</row>
    <row r="716" spans="1:25" ht="13.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</row>
    <row r="717" spans="1:25" ht="13.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</row>
    <row r="718" spans="1:25" ht="13.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</row>
    <row r="719" spans="1:25" ht="13.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</row>
    <row r="720" spans="1:25" ht="13.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</row>
    <row r="721" spans="1:25" ht="13.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</row>
    <row r="722" spans="1:25" ht="13.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</row>
    <row r="723" spans="1:25" ht="13.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</row>
    <row r="724" spans="1:25" ht="13.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</row>
    <row r="725" spans="1:25" ht="13.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</row>
    <row r="726" spans="1:25" ht="13.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</row>
    <row r="727" spans="1:25" ht="13.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</row>
    <row r="728" spans="1:25" ht="13.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</row>
    <row r="729" spans="1:25" ht="13.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</row>
    <row r="730" spans="1:25" ht="13.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</row>
    <row r="731" spans="1:25" ht="13.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</row>
    <row r="732" spans="1:25" ht="13.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</row>
    <row r="733" spans="1:25" ht="13.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</row>
    <row r="734" spans="1:25" ht="13.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</row>
    <row r="735" spans="1:25" ht="13.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</row>
    <row r="736" spans="1:25" ht="13.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</row>
    <row r="737" spans="1:25" ht="13.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</row>
    <row r="738" spans="1:25" ht="13.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</row>
    <row r="739" spans="1:25" ht="13.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</row>
    <row r="740" spans="1:25" ht="13.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</row>
    <row r="741" spans="1:25" ht="13.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</row>
    <row r="742" spans="1:25" ht="13.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</row>
    <row r="743" spans="1:25" ht="13.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</row>
    <row r="744" spans="1:25" ht="13.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</row>
    <row r="745" spans="1:25" ht="13.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</row>
    <row r="746" spans="1:25" ht="13.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</row>
    <row r="747" spans="1:25" ht="13.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</row>
    <row r="748" spans="1:25" ht="13.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</row>
    <row r="749" spans="1:25" ht="13.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</row>
    <row r="750" spans="1:25" ht="13.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</row>
    <row r="751" spans="1:25" ht="13.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</row>
    <row r="752" spans="1:25" ht="13.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</row>
    <row r="753" spans="1:25" ht="13.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</row>
    <row r="754" spans="1:25" ht="13.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</row>
    <row r="755" spans="1:25" ht="13.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</row>
    <row r="756" spans="1:25" ht="13.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</row>
    <row r="757" spans="1:25" ht="13.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</row>
    <row r="758" spans="1:25" ht="13.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</row>
    <row r="759" spans="1:25" ht="13.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</row>
    <row r="760" spans="1:25" ht="13.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</row>
    <row r="761" spans="1:25" ht="13.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</row>
    <row r="762" spans="1:25" ht="13.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</row>
    <row r="763" spans="1:25" ht="13.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</row>
    <row r="764" spans="1:25" ht="13.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</row>
    <row r="765" spans="1:25" ht="13.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</row>
    <row r="766" spans="1:25" ht="13.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</row>
    <row r="767" spans="1:25" ht="13.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</row>
    <row r="768" spans="1:25" ht="13.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</row>
    <row r="769" spans="1:25" ht="13.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</row>
    <row r="770" spans="1:25" ht="13.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</row>
    <row r="771" spans="1:25" ht="13.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</row>
    <row r="772" spans="1:25" ht="13.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</row>
    <row r="773" spans="1:25" ht="13.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</row>
    <row r="774" spans="1:25" ht="13.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</row>
    <row r="775" spans="1:25" ht="13.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</row>
    <row r="776" spans="1:25" ht="13.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</row>
    <row r="777" spans="1:25" ht="13.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</row>
    <row r="778" spans="1:25" ht="13.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</row>
    <row r="779" spans="1:25" ht="13.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</row>
    <row r="780" spans="1:25" ht="13.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</row>
    <row r="781" spans="1:25" ht="13.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</row>
    <row r="782" spans="1:25" ht="13.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</row>
  </sheetData>
  <sheetProtection algorithmName="SHA-512" hashValue="xp9aoh2DtuvKmhoNqLnXZ7Z3XYQguroq+HSwekUp+B92QQhw0WrFJrVGIp2rKg+r4OEBj75B+jTfSzMzsqu4Ww==" saltValue="EXhLAosZO88WYQbZ+XMI1Q==" spinCount="100000" sheet="1" objects="1" scenarios="1"/>
  <mergeCells count="94">
    <mergeCell ref="A31:C31"/>
    <mergeCell ref="E31:G31"/>
    <mergeCell ref="E33:G33"/>
    <mergeCell ref="A34:C34"/>
    <mergeCell ref="E34:G34"/>
    <mergeCell ref="A26:G26"/>
    <mergeCell ref="E28:G28"/>
    <mergeCell ref="A29:C29"/>
    <mergeCell ref="E29:G29"/>
    <mergeCell ref="A30:C30"/>
    <mergeCell ref="E30:G30"/>
    <mergeCell ref="A59:C59"/>
    <mergeCell ref="E59:G59"/>
    <mergeCell ref="A64:G64"/>
    <mergeCell ref="E66:G66"/>
    <mergeCell ref="E50:G50"/>
    <mergeCell ref="E52:G52"/>
    <mergeCell ref="A53:C53"/>
    <mergeCell ref="E53:G53"/>
    <mergeCell ref="A54:C54"/>
    <mergeCell ref="E54:G54"/>
    <mergeCell ref="A55:C55"/>
    <mergeCell ref="E55:G55"/>
    <mergeCell ref="E57:G57"/>
    <mergeCell ref="A58:C58"/>
    <mergeCell ref="E58:G58"/>
    <mergeCell ref="A62:G62"/>
    <mergeCell ref="A1:G1"/>
    <mergeCell ref="A3:G3"/>
    <mergeCell ref="A4:B4"/>
    <mergeCell ref="C4:G4"/>
    <mergeCell ref="A5:B5"/>
    <mergeCell ref="C5:G5"/>
    <mergeCell ref="A7:G7"/>
    <mergeCell ref="E9:G9"/>
    <mergeCell ref="A10:C10"/>
    <mergeCell ref="E10:G10"/>
    <mergeCell ref="A11:C11"/>
    <mergeCell ref="E11:G11"/>
    <mergeCell ref="A12:C12"/>
    <mergeCell ref="E12:G12"/>
    <mergeCell ref="E14:G14"/>
    <mergeCell ref="A15:C15"/>
    <mergeCell ref="E15:G15"/>
    <mergeCell ref="A20:C20"/>
    <mergeCell ref="E20:G20"/>
    <mergeCell ref="A21:C21"/>
    <mergeCell ref="E21:G21"/>
    <mergeCell ref="A16:C16"/>
    <mergeCell ref="E16:G16"/>
    <mergeCell ref="A17:C17"/>
    <mergeCell ref="E17:G17"/>
    <mergeCell ref="E19:G19"/>
    <mergeCell ref="E35:G35"/>
    <mergeCell ref="A36:C36"/>
    <mergeCell ref="E36:G36"/>
    <mergeCell ref="E38:G38"/>
    <mergeCell ref="A50:C50"/>
    <mergeCell ref="A45:G45"/>
    <mergeCell ref="E47:G47"/>
    <mergeCell ref="A48:C48"/>
    <mergeCell ref="E48:G48"/>
    <mergeCell ref="A49:C49"/>
    <mergeCell ref="E49:G49"/>
    <mergeCell ref="A39:C39"/>
    <mergeCell ref="E39:G39"/>
    <mergeCell ref="A40:C40"/>
    <mergeCell ref="E40:G40"/>
    <mergeCell ref="A35:C35"/>
    <mergeCell ref="A74:C74"/>
    <mergeCell ref="E74:G74"/>
    <mergeCell ref="A67:C67"/>
    <mergeCell ref="E67:G67"/>
    <mergeCell ref="A68:C68"/>
    <mergeCell ref="E68:G68"/>
    <mergeCell ref="A69:C69"/>
    <mergeCell ref="E71:G71"/>
    <mergeCell ref="E69:G69"/>
    <mergeCell ref="A80:G80"/>
    <mergeCell ref="A81:G81"/>
    <mergeCell ref="A23:G23"/>
    <mergeCell ref="A24:G24"/>
    <mergeCell ref="A42:G42"/>
    <mergeCell ref="A43:G43"/>
    <mergeCell ref="A61:G61"/>
    <mergeCell ref="E76:G76"/>
    <mergeCell ref="A77:C77"/>
    <mergeCell ref="E77:G77"/>
    <mergeCell ref="A78:C78"/>
    <mergeCell ref="E78:G78"/>
    <mergeCell ref="A72:C72"/>
    <mergeCell ref="E72:G72"/>
    <mergeCell ref="A73:C73"/>
    <mergeCell ref="E73:G73"/>
  </mergeCells>
  <pageMargins left="0.25" right="0.25" top="0.75" bottom="0.75" header="0" footer="0"/>
  <pageSetup orientation="portrait"/>
  <headerFooter>
    <oddFooter>&amp;RVersion 6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981C-6598-4E0D-B809-550B63D3316D}">
  <sheetPr>
    <tabColor rgb="FF1D3439"/>
  </sheetPr>
  <dimension ref="A1:Y655"/>
  <sheetViews>
    <sheetView showGridLines="0" workbookViewId="0">
      <pane ySplit="5" topLeftCell="A6" activePane="bottomLeft" state="frozen"/>
      <selection pane="bottomLeft" activeCell="D13" sqref="D13"/>
    </sheetView>
  </sheetViews>
  <sheetFormatPr defaultColWidth="14.42578125" defaultRowHeight="15" customHeight="1"/>
  <cols>
    <col min="1" max="2" width="25.85546875" customWidth="1"/>
    <col min="3" max="3" width="18" customWidth="1"/>
    <col min="4" max="4" width="24.140625" customWidth="1"/>
    <col min="5" max="5" width="35.28515625" customWidth="1"/>
    <col min="6" max="7" width="14.28515625" customWidth="1"/>
    <col min="8" max="8" width="5.7109375" customWidth="1"/>
    <col min="9" max="10" width="12.7109375" customWidth="1"/>
    <col min="11" max="14" width="12.7109375" hidden="1" customWidth="1"/>
    <col min="15" max="25" width="12.7109375" customWidth="1"/>
  </cols>
  <sheetData>
    <row r="1" spans="1:23" s="75" customFormat="1" ht="69.75" customHeight="1">
      <c r="A1" s="232" t="s">
        <v>153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154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156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97</v>
      </c>
      <c r="B10" s="218"/>
      <c r="C10" s="218"/>
      <c r="D10" s="12"/>
      <c r="E10" s="219" t="s">
        <v>157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24" t="s">
        <v>140</v>
      </c>
      <c r="B11" s="218"/>
      <c r="C11" s="218"/>
      <c r="D11" s="12"/>
      <c r="E11" s="219" t="s">
        <v>158</v>
      </c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24" t="s">
        <v>159</v>
      </c>
      <c r="B12" s="218"/>
      <c r="C12" s="218"/>
      <c r="D12" s="12"/>
      <c r="E12" s="219" t="s">
        <v>162</v>
      </c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24" t="s">
        <v>160</v>
      </c>
      <c r="B13" s="218"/>
      <c r="C13" s="218"/>
      <c r="D13" s="12"/>
      <c r="E13" s="219" t="s">
        <v>163</v>
      </c>
      <c r="F13" s="220"/>
      <c r="G13" s="22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75" customFormat="1" ht="21.75" customHeight="1">
      <c r="A14" s="224" t="s">
        <v>161</v>
      </c>
      <c r="B14" s="218"/>
      <c r="C14" s="218"/>
      <c r="D14" s="12"/>
      <c r="E14" s="219" t="s">
        <v>164</v>
      </c>
      <c r="F14" s="220"/>
      <c r="G14" s="2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75" customFormat="1" ht="21.75" customHeight="1">
      <c r="A15" s="224" t="s">
        <v>165</v>
      </c>
      <c r="B15" s="218"/>
      <c r="C15" s="218"/>
      <c r="D15" s="12"/>
      <c r="E15" s="219" t="s">
        <v>166</v>
      </c>
      <c r="F15" s="220"/>
      <c r="G15" s="22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75" customFormat="1" ht="21.75" customHeight="1">
      <c r="A16" s="224" t="s">
        <v>96</v>
      </c>
      <c r="B16" s="218"/>
      <c r="C16" s="218"/>
      <c r="D16" s="14">
        <f>SUM(D10:D15)</f>
        <v>0</v>
      </c>
      <c r="E16" s="219" t="s">
        <v>166</v>
      </c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24" t="s">
        <v>99</v>
      </c>
      <c r="B17" s="218"/>
      <c r="C17" s="218"/>
      <c r="D17" s="14">
        <f>D16/12</f>
        <v>0</v>
      </c>
      <c r="E17" s="219" t="s">
        <v>166</v>
      </c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4.5" customHeight="1"/>
    <row r="19" spans="1:23" s="75" customFormat="1" ht="21.75" customHeight="1">
      <c r="A19" s="99" t="str">
        <f ca="1">"Tax Year: "&amp;$M$1</f>
        <v>Tax Year: 2022</v>
      </c>
      <c r="B19" s="79" t="s">
        <v>98</v>
      </c>
      <c r="C19" s="79"/>
      <c r="D19" s="86" t="s">
        <v>155</v>
      </c>
      <c r="E19" s="217" t="s">
        <v>123</v>
      </c>
      <c r="F19" s="217"/>
      <c r="G19" s="2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75" customFormat="1" ht="21.75" customHeight="1">
      <c r="A20" s="218" t="s">
        <v>97</v>
      </c>
      <c r="B20" s="218"/>
      <c r="C20" s="218"/>
      <c r="D20" s="12"/>
      <c r="E20" s="219" t="s">
        <v>157</v>
      </c>
      <c r="F20" s="220"/>
      <c r="G20" s="2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75" customFormat="1" ht="21.75" customHeight="1">
      <c r="A21" s="224" t="s">
        <v>140</v>
      </c>
      <c r="B21" s="218"/>
      <c r="C21" s="218"/>
      <c r="D21" s="12"/>
      <c r="E21" s="219" t="s">
        <v>158</v>
      </c>
      <c r="F21" s="220"/>
      <c r="G21" s="2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24" t="s">
        <v>159</v>
      </c>
      <c r="B22" s="218"/>
      <c r="C22" s="218"/>
      <c r="D22" s="12"/>
      <c r="E22" s="219" t="s">
        <v>162</v>
      </c>
      <c r="F22" s="220"/>
      <c r="G22" s="2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5" customFormat="1" ht="21.75" customHeight="1">
      <c r="A23" s="224" t="s">
        <v>160</v>
      </c>
      <c r="B23" s="218"/>
      <c r="C23" s="218"/>
      <c r="D23" s="12"/>
      <c r="E23" s="219" t="s">
        <v>163</v>
      </c>
      <c r="F23" s="220"/>
      <c r="G23" s="2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75" customFormat="1" ht="21.75" customHeight="1">
      <c r="A24" s="224" t="s">
        <v>161</v>
      </c>
      <c r="B24" s="218"/>
      <c r="C24" s="218"/>
      <c r="D24" s="12"/>
      <c r="E24" s="219" t="s">
        <v>164</v>
      </c>
      <c r="F24" s="220"/>
      <c r="G24" s="2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75" customFormat="1" ht="21.75" customHeight="1">
      <c r="A25" s="224" t="s">
        <v>165</v>
      </c>
      <c r="B25" s="218"/>
      <c r="C25" s="218"/>
      <c r="D25" s="12"/>
      <c r="E25" s="219" t="s">
        <v>166</v>
      </c>
      <c r="F25" s="220"/>
      <c r="G25" s="2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75" customFormat="1" ht="21.75" customHeight="1">
      <c r="A26" s="224" t="s">
        <v>96</v>
      </c>
      <c r="B26" s="218"/>
      <c r="C26" s="218"/>
      <c r="D26" s="14">
        <f>SUM(D20:D25)</f>
        <v>0</v>
      </c>
      <c r="E26" s="219" t="s">
        <v>166</v>
      </c>
      <c r="F26" s="220"/>
      <c r="G26" s="2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75" customFormat="1" ht="21.75" customHeight="1">
      <c r="A27" s="224" t="s">
        <v>99</v>
      </c>
      <c r="B27" s="218"/>
      <c r="C27" s="218"/>
      <c r="D27" s="14">
        <f>D26/12</f>
        <v>0</v>
      </c>
      <c r="E27" s="219" t="s">
        <v>166</v>
      </c>
      <c r="F27" s="220"/>
      <c r="G27" s="2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4.5" customHeight="1"/>
    <row r="29" spans="1:23" s="75" customFormat="1" ht="21.75" customHeight="1">
      <c r="A29" s="78" t="s">
        <v>7</v>
      </c>
      <c r="B29" s="79"/>
      <c r="C29" s="79"/>
      <c r="D29" s="86" t="s">
        <v>155</v>
      </c>
      <c r="E29" s="217" t="s">
        <v>123</v>
      </c>
      <c r="F29" s="217"/>
      <c r="G29" s="2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75" customFormat="1" ht="21.75" customHeight="1">
      <c r="A30" s="218" t="s">
        <v>167</v>
      </c>
      <c r="B30" s="218"/>
      <c r="C30" s="218"/>
      <c r="D30" s="14">
        <f>(D26+D16)/24</f>
        <v>0</v>
      </c>
      <c r="E30" s="219"/>
      <c r="F30" s="220"/>
      <c r="G30" s="2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3" s="75" customFormat="1" ht="4.5" customHeight="1">
      <c r="A31" s="16"/>
      <c r="B31" s="16"/>
      <c r="C31" s="16"/>
      <c r="D31" s="80"/>
      <c r="E31" s="74"/>
      <c r="F31" s="74"/>
      <c r="G31" s="74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3" s="75" customFormat="1" ht="21.75" customHeight="1">
      <c r="A32" s="78" t="s">
        <v>126</v>
      </c>
      <c r="B32" s="79"/>
      <c r="C32" s="79"/>
      <c r="D32" s="79"/>
      <c r="E32" s="217"/>
      <c r="F32" s="217"/>
      <c r="G32" s="21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3" s="75" customFormat="1" ht="5.25" customHeight="1">
      <c r="A33" s="16"/>
      <c r="B33" s="16"/>
      <c r="C33" s="16"/>
      <c r="D33" s="80"/>
      <c r="E33" s="74"/>
      <c r="F33" s="74"/>
      <c r="G33" s="74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3" s="107" customFormat="1" ht="21.75" customHeight="1">
      <c r="A34" s="198" t="s">
        <v>168</v>
      </c>
      <c r="B34" s="198"/>
      <c r="C34" s="198"/>
      <c r="D34" s="198"/>
      <c r="E34" s="198"/>
      <c r="F34" s="198"/>
      <c r="G34" s="198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</row>
    <row r="35" spans="1:23" s="107" customFormat="1" ht="6" customHeight="1">
      <c r="A35" s="105"/>
      <c r="B35" s="105"/>
      <c r="C35" s="105"/>
      <c r="D35" s="105"/>
      <c r="E35" s="105"/>
      <c r="F35" s="105"/>
      <c r="G35" s="105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</row>
    <row r="36" spans="1:23" s="107" customFormat="1" ht="21.75" customHeight="1">
      <c r="A36" s="198" t="s">
        <v>170</v>
      </c>
      <c r="B36" s="198"/>
      <c r="C36" s="198"/>
      <c r="D36" s="198"/>
      <c r="E36" s="198"/>
      <c r="F36" s="198"/>
      <c r="G36" s="198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</row>
    <row r="37" spans="1:23" s="107" customFormat="1" ht="7.5" customHeight="1">
      <c r="A37" s="105"/>
      <c r="B37" s="105"/>
      <c r="C37" s="105"/>
      <c r="D37" s="105"/>
      <c r="E37" s="105"/>
      <c r="F37" s="105"/>
      <c r="G37" s="105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</row>
    <row r="38" spans="1:23" s="107" customFormat="1" ht="21.75" customHeight="1">
      <c r="A38" s="198" t="s">
        <v>169</v>
      </c>
      <c r="B38" s="198"/>
      <c r="C38" s="198"/>
      <c r="D38" s="198"/>
      <c r="E38" s="198"/>
      <c r="F38" s="198"/>
      <c r="G38" s="198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107" customFormat="1" ht="21.75" customHeight="1">
      <c r="A39" s="198" t="s">
        <v>171</v>
      </c>
      <c r="B39" s="198"/>
      <c r="C39" s="198"/>
      <c r="D39" s="198"/>
      <c r="E39" s="198"/>
      <c r="F39" s="198"/>
      <c r="G39" s="198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</row>
    <row r="40" spans="1:23" s="107" customFormat="1" ht="6.75" customHeight="1">
      <c r="A40" s="105"/>
      <c r="B40" s="105"/>
      <c r="C40" s="105"/>
      <c r="D40" s="105"/>
      <c r="E40" s="105"/>
      <c r="F40" s="105"/>
      <c r="G40" s="105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</row>
    <row r="41" spans="1:23" s="107" customFormat="1" ht="21.75" customHeight="1">
      <c r="A41" s="198" t="s">
        <v>172</v>
      </c>
      <c r="B41" s="198"/>
      <c r="C41" s="198"/>
      <c r="D41" s="198"/>
      <c r="E41" s="198"/>
      <c r="F41" s="198"/>
      <c r="G41" s="198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</row>
    <row r="42" spans="1:23" s="107" customFormat="1" ht="6.75" customHeight="1">
      <c r="A42" s="105"/>
      <c r="B42" s="105"/>
      <c r="C42" s="105"/>
      <c r="D42" s="105"/>
      <c r="E42" s="105"/>
      <c r="F42" s="105"/>
      <c r="G42" s="105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</row>
    <row r="43" spans="1:23" s="107" customFormat="1" ht="21.75" customHeight="1">
      <c r="A43" s="198" t="s">
        <v>173</v>
      </c>
      <c r="B43" s="198"/>
      <c r="C43" s="198"/>
      <c r="D43" s="198"/>
      <c r="E43" s="198"/>
      <c r="F43" s="198"/>
      <c r="G43" s="198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</row>
    <row r="44" spans="1:23" s="107" customFormat="1" ht="21.75" customHeight="1">
      <c r="A44" s="198" t="s">
        <v>174</v>
      </c>
      <c r="B44" s="198"/>
      <c r="C44" s="198"/>
      <c r="D44" s="198"/>
      <c r="E44" s="198"/>
      <c r="F44" s="198"/>
      <c r="G44" s="198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</row>
    <row r="45" spans="1:23" s="107" customFormat="1" ht="21.75" customHeight="1">
      <c r="A45" s="198" t="s">
        <v>100</v>
      </c>
      <c r="B45" s="198"/>
      <c r="C45" s="198"/>
      <c r="D45" s="198"/>
      <c r="E45" s="198"/>
      <c r="F45" s="198"/>
      <c r="G45" s="198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</row>
    <row r="46" spans="1:23" ht="33" customHeight="1"/>
    <row r="47" spans="1:23" s="75" customFormat="1" ht="30.75" customHeight="1">
      <c r="A47" s="225" t="s">
        <v>175</v>
      </c>
      <c r="B47" s="225"/>
      <c r="C47" s="225"/>
      <c r="D47" s="225"/>
      <c r="E47" s="225"/>
      <c r="F47" s="225"/>
      <c r="G47" s="225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3" s="75" customFormat="1" ht="3.75" customHeight="1">
      <c r="A48" s="8"/>
      <c r="B48" s="77"/>
      <c r="C48" s="77"/>
      <c r="D48" s="77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75" customFormat="1" ht="21.75" customHeight="1">
      <c r="A49" s="99" t="str">
        <f ca="1">"Tax Year: "&amp;$L$1</f>
        <v>Tax Year: 2023</v>
      </c>
      <c r="B49" s="79" t="s">
        <v>156</v>
      </c>
      <c r="C49" s="79"/>
      <c r="D49" s="86" t="s">
        <v>155</v>
      </c>
      <c r="E49" s="217" t="s">
        <v>123</v>
      </c>
      <c r="F49" s="217"/>
      <c r="G49" s="217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75" customFormat="1" ht="21.75" customHeight="1">
      <c r="A50" s="218" t="s">
        <v>97</v>
      </c>
      <c r="B50" s="218"/>
      <c r="C50" s="218"/>
      <c r="D50" s="12"/>
      <c r="E50" s="219" t="s">
        <v>157</v>
      </c>
      <c r="F50" s="220"/>
      <c r="G50" s="2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75" customFormat="1" ht="21.75" customHeight="1">
      <c r="A51" s="224" t="s">
        <v>140</v>
      </c>
      <c r="B51" s="218"/>
      <c r="C51" s="218"/>
      <c r="D51" s="12"/>
      <c r="E51" s="219" t="s">
        <v>158</v>
      </c>
      <c r="F51" s="220"/>
      <c r="G51" s="2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75" customFormat="1" ht="21.75" customHeight="1">
      <c r="A52" s="224" t="s">
        <v>159</v>
      </c>
      <c r="B52" s="218"/>
      <c r="C52" s="218"/>
      <c r="D52" s="12"/>
      <c r="E52" s="219" t="s">
        <v>162</v>
      </c>
      <c r="F52" s="220"/>
      <c r="G52" s="22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75" customFormat="1" ht="21.75" customHeight="1">
      <c r="A53" s="224" t="s">
        <v>160</v>
      </c>
      <c r="B53" s="218"/>
      <c r="C53" s="218"/>
      <c r="D53" s="12"/>
      <c r="E53" s="219" t="s">
        <v>163</v>
      </c>
      <c r="F53" s="220"/>
      <c r="G53" s="22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75" customFormat="1" ht="21.75" customHeight="1">
      <c r="A54" s="224" t="s">
        <v>161</v>
      </c>
      <c r="B54" s="218"/>
      <c r="C54" s="218"/>
      <c r="D54" s="12"/>
      <c r="E54" s="219" t="s">
        <v>164</v>
      </c>
      <c r="F54" s="220"/>
      <c r="G54" s="2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5" customFormat="1" ht="21.75" customHeight="1">
      <c r="A55" s="224" t="s">
        <v>165</v>
      </c>
      <c r="B55" s="218"/>
      <c r="C55" s="218"/>
      <c r="D55" s="12"/>
      <c r="E55" s="219" t="s">
        <v>166</v>
      </c>
      <c r="F55" s="220"/>
      <c r="G55" s="2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75" customFormat="1" ht="21.75" customHeight="1">
      <c r="A56" s="224" t="s">
        <v>96</v>
      </c>
      <c r="B56" s="218"/>
      <c r="C56" s="218"/>
      <c r="D56" s="14">
        <f>SUM(D50:D55)</f>
        <v>0</v>
      </c>
      <c r="E56" s="219" t="s">
        <v>166</v>
      </c>
      <c r="F56" s="220"/>
      <c r="G56" s="22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5" customFormat="1" ht="21.75" customHeight="1">
      <c r="A57" s="224" t="s">
        <v>99</v>
      </c>
      <c r="B57" s="218"/>
      <c r="C57" s="218"/>
      <c r="D57" s="14">
        <f>D56/12</f>
        <v>0</v>
      </c>
      <c r="E57" s="219" t="s">
        <v>166</v>
      </c>
      <c r="F57" s="220"/>
      <c r="G57" s="2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4.5" customHeight="1"/>
    <row r="59" spans="1:23" s="75" customFormat="1" ht="21.75" customHeight="1">
      <c r="A59" s="99" t="str">
        <f ca="1">"Tax Year: "&amp;$M$1</f>
        <v>Tax Year: 2022</v>
      </c>
      <c r="B59" s="79" t="s">
        <v>98</v>
      </c>
      <c r="C59" s="79"/>
      <c r="D59" s="86" t="s">
        <v>155</v>
      </c>
      <c r="E59" s="217" t="s">
        <v>123</v>
      </c>
      <c r="F59" s="217"/>
      <c r="G59" s="217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s="75" customFormat="1" ht="21.75" customHeight="1">
      <c r="A60" s="218" t="s">
        <v>97</v>
      </c>
      <c r="B60" s="218"/>
      <c r="C60" s="218"/>
      <c r="D60" s="12"/>
      <c r="E60" s="219" t="s">
        <v>157</v>
      </c>
      <c r="F60" s="220"/>
      <c r="G60" s="2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s="75" customFormat="1" ht="21.75" customHeight="1">
      <c r="A61" s="224" t="s">
        <v>140</v>
      </c>
      <c r="B61" s="218"/>
      <c r="C61" s="218"/>
      <c r="D61" s="12"/>
      <c r="E61" s="219" t="s">
        <v>158</v>
      </c>
      <c r="F61" s="220"/>
      <c r="G61" s="2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75" customFormat="1" ht="21.75" customHeight="1">
      <c r="A62" s="224" t="s">
        <v>159</v>
      </c>
      <c r="B62" s="218"/>
      <c r="C62" s="218"/>
      <c r="D62" s="12"/>
      <c r="E62" s="219" t="s">
        <v>162</v>
      </c>
      <c r="F62" s="220"/>
      <c r="G62" s="22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75" customFormat="1" ht="21.75" customHeight="1">
      <c r="A63" s="224" t="s">
        <v>160</v>
      </c>
      <c r="B63" s="218"/>
      <c r="C63" s="218"/>
      <c r="D63" s="12"/>
      <c r="E63" s="219" t="s">
        <v>163</v>
      </c>
      <c r="F63" s="220"/>
      <c r="G63" s="221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75" customFormat="1" ht="21.75" customHeight="1">
      <c r="A64" s="224" t="s">
        <v>161</v>
      </c>
      <c r="B64" s="218"/>
      <c r="C64" s="218"/>
      <c r="D64" s="12"/>
      <c r="E64" s="219" t="s">
        <v>164</v>
      </c>
      <c r="F64" s="220"/>
      <c r="G64" s="221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s="75" customFormat="1" ht="21.75" customHeight="1">
      <c r="A65" s="224" t="s">
        <v>165</v>
      </c>
      <c r="B65" s="218"/>
      <c r="C65" s="218"/>
      <c r="D65" s="12"/>
      <c r="E65" s="219" t="s">
        <v>166</v>
      </c>
      <c r="F65" s="220"/>
      <c r="G65" s="22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75" customFormat="1" ht="21.75" customHeight="1">
      <c r="A66" s="224" t="s">
        <v>96</v>
      </c>
      <c r="B66" s="218"/>
      <c r="C66" s="218"/>
      <c r="D66" s="14">
        <f>SUM(D60:D65)</f>
        <v>0</v>
      </c>
      <c r="E66" s="219" t="s">
        <v>166</v>
      </c>
      <c r="F66" s="220"/>
      <c r="G66" s="22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75" customFormat="1" ht="21.75" customHeight="1">
      <c r="A67" s="224" t="s">
        <v>99</v>
      </c>
      <c r="B67" s="218"/>
      <c r="C67" s="218"/>
      <c r="D67" s="14">
        <f>D66/12</f>
        <v>0</v>
      </c>
      <c r="E67" s="219" t="s">
        <v>166</v>
      </c>
      <c r="F67" s="220"/>
      <c r="G67" s="221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4.5" customHeight="1"/>
    <row r="69" spans="1:23" s="75" customFormat="1" ht="21.75" customHeight="1">
      <c r="A69" s="78" t="s">
        <v>7</v>
      </c>
      <c r="B69" s="79"/>
      <c r="C69" s="79"/>
      <c r="D69" s="86" t="s">
        <v>155</v>
      </c>
      <c r="E69" s="217" t="s">
        <v>123</v>
      </c>
      <c r="F69" s="217"/>
      <c r="G69" s="217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s="75" customFormat="1" ht="21.75" customHeight="1">
      <c r="A70" s="218" t="s">
        <v>167</v>
      </c>
      <c r="B70" s="218"/>
      <c r="C70" s="218"/>
      <c r="D70" s="14">
        <f>(D66+D56)/24</f>
        <v>0</v>
      </c>
      <c r="E70" s="219"/>
      <c r="F70" s="220"/>
      <c r="G70" s="221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3" s="75" customFormat="1" ht="4.5" customHeight="1">
      <c r="A71" s="16"/>
      <c r="B71" s="16"/>
      <c r="C71" s="16"/>
      <c r="D71" s="80"/>
      <c r="E71" s="74"/>
      <c r="F71" s="74"/>
      <c r="G71" s="74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3" s="75" customFormat="1" ht="21.75" customHeight="1">
      <c r="A72" s="78" t="s">
        <v>126</v>
      </c>
      <c r="B72" s="79"/>
      <c r="C72" s="79"/>
      <c r="D72" s="79"/>
      <c r="E72" s="217"/>
      <c r="F72" s="217"/>
      <c r="G72" s="217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3" s="75" customFormat="1" ht="5.25" customHeight="1">
      <c r="A73" s="16"/>
      <c r="B73" s="16"/>
      <c r="C73" s="16"/>
      <c r="D73" s="80"/>
      <c r="E73" s="74"/>
      <c r="F73" s="74"/>
      <c r="G73" s="74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3" s="107" customFormat="1" ht="21.75" customHeight="1">
      <c r="A74" s="198" t="s">
        <v>168</v>
      </c>
      <c r="B74" s="198"/>
      <c r="C74" s="198"/>
      <c r="D74" s="198"/>
      <c r="E74" s="198"/>
      <c r="F74" s="198"/>
      <c r="G74" s="198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</row>
    <row r="75" spans="1:23" s="107" customFormat="1" ht="6" customHeight="1">
      <c r="A75" s="105"/>
      <c r="B75" s="105"/>
      <c r="C75" s="105"/>
      <c r="D75" s="105"/>
      <c r="E75" s="105"/>
      <c r="F75" s="105"/>
      <c r="G75" s="105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</row>
    <row r="76" spans="1:23" s="107" customFormat="1" ht="21.75" customHeight="1">
      <c r="A76" s="198" t="s">
        <v>170</v>
      </c>
      <c r="B76" s="198"/>
      <c r="C76" s="198"/>
      <c r="D76" s="198"/>
      <c r="E76" s="198"/>
      <c r="F76" s="198"/>
      <c r="G76" s="198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</row>
    <row r="77" spans="1:23" s="107" customFormat="1" ht="7.5" customHeight="1">
      <c r="A77" s="105"/>
      <c r="B77" s="105"/>
      <c r="C77" s="105"/>
      <c r="D77" s="105"/>
      <c r="E77" s="105"/>
      <c r="F77" s="105"/>
      <c r="G77" s="105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</row>
    <row r="78" spans="1:23" s="107" customFormat="1" ht="21.75" customHeight="1">
      <c r="A78" s="198" t="s">
        <v>169</v>
      </c>
      <c r="B78" s="198"/>
      <c r="C78" s="198"/>
      <c r="D78" s="198"/>
      <c r="E78" s="198"/>
      <c r="F78" s="198"/>
      <c r="G78" s="198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</row>
    <row r="79" spans="1:23" s="107" customFormat="1" ht="21.75" customHeight="1">
      <c r="A79" s="198" t="s">
        <v>171</v>
      </c>
      <c r="B79" s="198"/>
      <c r="C79" s="198"/>
      <c r="D79" s="198"/>
      <c r="E79" s="198"/>
      <c r="F79" s="198"/>
      <c r="G79" s="198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</row>
    <row r="80" spans="1:23" s="107" customFormat="1" ht="6.75" customHeight="1">
      <c r="A80" s="105"/>
      <c r="B80" s="105"/>
      <c r="C80" s="105"/>
      <c r="D80" s="105"/>
      <c r="E80" s="105"/>
      <c r="F80" s="105"/>
      <c r="G80" s="105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</row>
    <row r="81" spans="1:25" s="107" customFormat="1" ht="21.75" customHeight="1">
      <c r="A81" s="198" t="s">
        <v>172</v>
      </c>
      <c r="B81" s="198"/>
      <c r="C81" s="198"/>
      <c r="D81" s="198"/>
      <c r="E81" s="198"/>
      <c r="F81" s="198"/>
      <c r="G81" s="198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</row>
    <row r="82" spans="1:25" s="107" customFormat="1" ht="6.75" customHeight="1">
      <c r="A82" s="105"/>
      <c r="B82" s="105"/>
      <c r="C82" s="105"/>
      <c r="D82" s="105"/>
      <c r="E82" s="105"/>
      <c r="F82" s="105"/>
      <c r="G82" s="105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</row>
    <row r="83" spans="1:25" s="107" customFormat="1" ht="21.75" customHeight="1">
      <c r="A83" s="198" t="s">
        <v>173</v>
      </c>
      <c r="B83" s="198"/>
      <c r="C83" s="198"/>
      <c r="D83" s="198"/>
      <c r="E83" s="198"/>
      <c r="F83" s="198"/>
      <c r="G83" s="198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</row>
    <row r="84" spans="1:25" s="107" customFormat="1" ht="21.75" customHeight="1">
      <c r="A84" s="198" t="s">
        <v>174</v>
      </c>
      <c r="B84" s="198"/>
      <c r="C84" s="198"/>
      <c r="D84" s="198"/>
      <c r="E84" s="198"/>
      <c r="F84" s="198"/>
      <c r="G84" s="198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</row>
    <row r="85" spans="1:25" s="107" customFormat="1" ht="21.75" customHeight="1">
      <c r="A85" s="198" t="s">
        <v>100</v>
      </c>
      <c r="B85" s="198"/>
      <c r="C85" s="198"/>
      <c r="D85" s="198"/>
      <c r="E85" s="198"/>
      <c r="F85" s="198"/>
      <c r="G85" s="198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</row>
    <row r="86" spans="1:25" ht="18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 spans="1:25" ht="18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 spans="1:25" ht="18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8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 spans="1:25" ht="18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 spans="1:25" ht="18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 spans="1:25" ht="18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8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</row>
    <row r="94" spans="1:25" ht="18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8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</row>
    <row r="96" spans="1:25" ht="18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8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 spans="1:25" ht="18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 spans="1:25" ht="18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 spans="1:25" ht="18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8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ht="18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ht="18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ht="18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ht="18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ht="18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ht="18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8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 spans="1:25" ht="18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 spans="1:25" ht="18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 spans="1:25" ht="18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8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8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8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 spans="1:25" ht="18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8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 spans="1:25" ht="18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 spans="1:25" ht="18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 spans="1:25" ht="18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8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 spans="1:25" ht="18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 spans="1:25" ht="18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 spans="1:25" ht="18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 spans="1:25" ht="18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8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 spans="1:25" ht="18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 spans="1:25" ht="18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 spans="1:25" ht="18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 spans="1:25" ht="18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8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 spans="1:25" ht="18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 spans="1:25" ht="18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 spans="1:25" ht="18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 spans="1:25" ht="18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 spans="1:25" ht="18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 spans="1:25" ht="18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 spans="1:25" ht="18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 spans="1:25" ht="18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 spans="1:25" ht="18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 spans="1:25" ht="18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 spans="1:25" ht="18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 spans="1:25" ht="18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 spans="1:25" ht="18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 spans="1:25" ht="18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 spans="1:25" ht="18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 spans="1:25" ht="18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 spans="1:25" ht="18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 spans="1:25" ht="18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 spans="1:25" ht="18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 spans="1:25" ht="18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 spans="1:25" ht="18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 spans="1:25" ht="18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 spans="1:25" ht="18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 spans="1:25" ht="18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 spans="1:25" ht="18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 spans="1:25" ht="18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 spans="1:25" ht="18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 spans="1:25" ht="18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 spans="1:25" ht="18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spans="1:25" ht="18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spans="1:25" ht="18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spans="1:25" ht="18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spans="1:25" ht="18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spans="1:25" ht="18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spans="1:25" ht="18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spans="1:25" ht="18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spans="1:25" ht="18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spans="1:25" ht="18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spans="1:25" ht="18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spans="1:25" ht="18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spans="1:25" ht="18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spans="1:25" ht="18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spans="1:25" ht="18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spans="1:25" ht="18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spans="1:25" ht="18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spans="1:25" ht="18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spans="1:25" ht="18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spans="1:25" ht="18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spans="1:25" ht="18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spans="1:25" ht="18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spans="1:25" ht="18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spans="1:25" ht="18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spans="1:25" ht="18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spans="1:25" ht="18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spans="1:25" ht="18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spans="1:25" ht="18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spans="1:25" ht="18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spans="1:25" ht="18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spans="1:25" ht="18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ht="18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spans="1:25" ht="18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spans="1:25" ht="18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spans="1:25" ht="18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spans="1:25" ht="18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spans="1:25" ht="18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spans="1:25" ht="18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spans="1:25" ht="18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spans="1:25" ht="18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spans="1:25" ht="18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spans="1:25" ht="18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spans="1:25" ht="18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spans="1:25" ht="18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spans="1:25" ht="18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spans="1:25" ht="18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spans="1:25" ht="18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spans="1:25" ht="18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spans="1:25" ht="18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spans="1:25" ht="18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spans="1:25" ht="18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spans="1:25" ht="18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spans="1:25" ht="18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spans="1:25" ht="18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spans="1:25" ht="18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spans="1:25" ht="18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spans="1:25" ht="18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spans="1:25" ht="18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spans="1:25" ht="18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spans="1:25" ht="18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spans="1:25" ht="18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spans="1:25" ht="18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spans="1:25" ht="18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spans="1:25" ht="18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spans="1:25" ht="18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spans="1:25" ht="18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spans="1:25" ht="18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spans="1:25" ht="18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spans="1:25" ht="18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spans="1:25" ht="18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spans="1:25" ht="18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spans="1:25" ht="18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spans="1:25" ht="18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spans="1:25" ht="18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spans="1:25" ht="18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spans="1:25" ht="18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spans="1:25" ht="18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spans="1:25" ht="18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spans="1:25" ht="18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spans="1:25" ht="18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spans="1:25" ht="18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spans="1:25" ht="18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spans="1:25" ht="18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spans="1:25" ht="18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spans="1:25" ht="18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spans="1:25" ht="18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spans="1:25" ht="18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spans="1:25" ht="18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spans="1:25" ht="18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spans="1:25" ht="18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spans="1:25" ht="18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spans="1:25" ht="18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spans="1:25" ht="18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spans="1:25" ht="18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spans="1:25" ht="18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spans="1:25" ht="18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spans="1:25" ht="18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  <row r="256" spans="1:25" ht="18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</row>
    <row r="257" spans="1:25" ht="18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</row>
    <row r="258" spans="1:25" ht="18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</row>
    <row r="259" spans="1:25" ht="18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</row>
    <row r="260" spans="1:25" ht="18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</row>
    <row r="261" spans="1:25" ht="18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</row>
    <row r="262" spans="1:25" ht="18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</row>
    <row r="263" spans="1:25" ht="18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</row>
    <row r="264" spans="1:25" ht="18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</row>
    <row r="265" spans="1:25" ht="18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</row>
    <row r="266" spans="1:25" ht="18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</row>
    <row r="267" spans="1:25" ht="18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</row>
    <row r="268" spans="1:25" ht="18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</row>
    <row r="269" spans="1:25" ht="18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</row>
    <row r="270" spans="1:25" ht="18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</row>
    <row r="271" spans="1:25" ht="18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</row>
    <row r="272" spans="1:25" ht="18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</row>
    <row r="273" spans="1:25" ht="18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</row>
    <row r="274" spans="1:25" ht="18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</row>
    <row r="275" spans="1:25" ht="18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</row>
    <row r="276" spans="1:25" ht="18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</row>
    <row r="277" spans="1:25" ht="18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</row>
    <row r="278" spans="1:25" ht="18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</row>
    <row r="279" spans="1:25" ht="18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</row>
    <row r="280" spans="1:25" ht="18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</row>
    <row r="281" spans="1:25" ht="18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</row>
    <row r="282" spans="1:25" ht="18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</row>
    <row r="283" spans="1:25" ht="18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</row>
    <row r="284" spans="1:25" ht="18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</row>
    <row r="285" spans="1:25" ht="18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</row>
    <row r="286" spans="1:25" ht="18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</row>
    <row r="287" spans="1:25" ht="18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</row>
    <row r="288" spans="1:25" ht="18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</row>
    <row r="289" spans="1:25" ht="18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</row>
    <row r="290" spans="1:25" ht="18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</row>
    <row r="291" spans="1:25" ht="18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18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</row>
    <row r="293" spans="1:25" ht="18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</row>
    <row r="294" spans="1:25" ht="18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</row>
    <row r="295" spans="1:25" ht="18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</row>
    <row r="296" spans="1:25" ht="18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</row>
    <row r="297" spans="1:25" ht="18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</row>
    <row r="298" spans="1:25" ht="18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</row>
    <row r="299" spans="1:25" ht="18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</row>
    <row r="300" spans="1:25" ht="18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</row>
    <row r="301" spans="1:25" ht="18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</row>
    <row r="302" spans="1:25" ht="18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</row>
    <row r="303" spans="1:25" ht="18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</row>
    <row r="304" spans="1:25" ht="18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</row>
    <row r="305" spans="1:25" ht="18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</row>
    <row r="306" spans="1:25" ht="18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</row>
    <row r="307" spans="1:25" ht="18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</row>
    <row r="308" spans="1:25" ht="18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</row>
    <row r="309" spans="1:25" ht="18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</row>
    <row r="310" spans="1:25" ht="18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</row>
    <row r="311" spans="1:25" ht="18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</row>
    <row r="312" spans="1:25" ht="18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</row>
    <row r="313" spans="1:25" ht="18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</row>
    <row r="314" spans="1:25" ht="18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</row>
    <row r="315" spans="1:25" ht="18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</row>
    <row r="316" spans="1:25" ht="18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</row>
    <row r="317" spans="1:25" ht="18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</row>
    <row r="318" spans="1:25" ht="18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</row>
    <row r="319" spans="1:25" ht="18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</row>
    <row r="320" spans="1:25" ht="18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</row>
    <row r="321" spans="1:25" ht="18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</row>
    <row r="322" spans="1:25" ht="18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</row>
    <row r="323" spans="1:25" ht="18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</row>
    <row r="324" spans="1:25" ht="18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</row>
    <row r="325" spans="1:25" ht="18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</row>
    <row r="326" spans="1:25" ht="18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</row>
    <row r="327" spans="1:25" ht="18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</row>
    <row r="328" spans="1:25" ht="18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</row>
    <row r="329" spans="1:25" ht="18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</row>
    <row r="330" spans="1:25" ht="18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</row>
    <row r="331" spans="1:25" ht="18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</row>
    <row r="332" spans="1:25" ht="18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</row>
    <row r="333" spans="1:25" ht="18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</row>
    <row r="334" spans="1:25" ht="18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</row>
    <row r="335" spans="1:25" ht="18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</row>
    <row r="336" spans="1:25" ht="18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</row>
    <row r="337" spans="1:25" ht="18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</row>
    <row r="338" spans="1:25" ht="18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</row>
    <row r="339" spans="1:25" ht="18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</row>
    <row r="340" spans="1:25" ht="18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</row>
    <row r="341" spans="1:25" ht="18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</row>
    <row r="342" spans="1:25" ht="18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</row>
    <row r="343" spans="1:25" ht="18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</row>
    <row r="344" spans="1:25" ht="18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</row>
    <row r="345" spans="1:25" ht="18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</row>
    <row r="346" spans="1:25" ht="18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</row>
    <row r="347" spans="1:25" ht="18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</row>
    <row r="348" spans="1:25" ht="18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</row>
    <row r="349" spans="1:25" ht="18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</row>
    <row r="350" spans="1:25" ht="18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</row>
    <row r="351" spans="1:25" ht="18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</row>
    <row r="352" spans="1:25" ht="18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</row>
    <row r="353" spans="1:25" ht="18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</row>
    <row r="354" spans="1:25" ht="18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</row>
    <row r="355" spans="1:25" ht="18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</row>
    <row r="356" spans="1:25" ht="18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</row>
    <row r="357" spans="1:25" ht="18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</row>
    <row r="358" spans="1:25" ht="18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</row>
    <row r="359" spans="1:25" ht="18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</row>
    <row r="360" spans="1:25" ht="18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</row>
    <row r="361" spans="1:25" ht="18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</row>
    <row r="362" spans="1:25" ht="18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</row>
    <row r="363" spans="1:25" ht="18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</row>
    <row r="364" spans="1:25" ht="18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</row>
    <row r="365" spans="1:25" ht="18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</row>
    <row r="366" spans="1:25" ht="18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</row>
    <row r="367" spans="1:25" ht="18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</row>
    <row r="368" spans="1:25" ht="18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</row>
    <row r="369" spans="1:25" ht="18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</row>
    <row r="370" spans="1:25" ht="18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</row>
    <row r="371" spans="1:25" ht="18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</row>
    <row r="372" spans="1:25" ht="18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</row>
    <row r="373" spans="1:25" ht="18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</row>
    <row r="374" spans="1:25" ht="18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</row>
    <row r="375" spans="1:25" ht="18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</row>
    <row r="376" spans="1:25" ht="18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</row>
    <row r="377" spans="1:25" ht="18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</row>
    <row r="378" spans="1:25" ht="18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</row>
    <row r="379" spans="1:25" ht="18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</row>
    <row r="380" spans="1:25" ht="18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</row>
    <row r="381" spans="1:25" ht="18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</row>
    <row r="382" spans="1:25" ht="18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</row>
    <row r="383" spans="1:25" ht="18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</row>
    <row r="384" spans="1:25" ht="18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</row>
    <row r="385" spans="1:25" ht="18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</row>
    <row r="386" spans="1:25" ht="18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</row>
    <row r="387" spans="1:25" ht="18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</row>
    <row r="388" spans="1:25" ht="18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</row>
    <row r="389" spans="1:25" ht="18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</row>
    <row r="390" spans="1:25" ht="18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</row>
    <row r="391" spans="1:25" ht="18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</row>
    <row r="392" spans="1:25" ht="18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</row>
    <row r="393" spans="1:25" ht="18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</row>
    <row r="394" spans="1:25" ht="18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</row>
    <row r="395" spans="1:25" ht="18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</row>
    <row r="396" spans="1:25" ht="18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</row>
    <row r="397" spans="1:25" ht="18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</row>
    <row r="398" spans="1:25" ht="18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</row>
    <row r="399" spans="1:25" ht="18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</row>
    <row r="400" spans="1:25" ht="18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</row>
    <row r="401" spans="1:25" ht="18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</row>
    <row r="402" spans="1:25" ht="18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</row>
    <row r="403" spans="1:25" ht="18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</row>
    <row r="404" spans="1:25" ht="18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</row>
    <row r="405" spans="1:25" ht="18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</row>
    <row r="406" spans="1:25" ht="18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</row>
    <row r="407" spans="1:25" ht="18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</row>
    <row r="408" spans="1:25" ht="18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</row>
    <row r="409" spans="1:25" ht="18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</row>
    <row r="410" spans="1:25" ht="18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</row>
    <row r="411" spans="1:25" ht="18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</row>
    <row r="412" spans="1:25" ht="18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</row>
    <row r="413" spans="1:25" ht="18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</row>
    <row r="414" spans="1:25" ht="18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</row>
    <row r="415" spans="1:25" ht="18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</row>
    <row r="416" spans="1:25" ht="18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</row>
    <row r="417" spans="1:25" ht="18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</row>
    <row r="418" spans="1:25" ht="18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</row>
    <row r="419" spans="1:25" ht="18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</row>
    <row r="420" spans="1:25" ht="18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</row>
    <row r="421" spans="1:25" ht="18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</row>
    <row r="422" spans="1:25" ht="18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</row>
    <row r="423" spans="1:25" ht="18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</row>
    <row r="424" spans="1:25" ht="18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</row>
    <row r="425" spans="1:25" ht="18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</row>
    <row r="426" spans="1:25" ht="18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</row>
    <row r="427" spans="1:25" ht="18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</row>
    <row r="428" spans="1:25" ht="18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</row>
    <row r="429" spans="1:25" ht="18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</row>
    <row r="430" spans="1:25" ht="18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</row>
    <row r="431" spans="1:25" ht="18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</row>
    <row r="432" spans="1:25" ht="18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</row>
    <row r="433" spans="1:25" ht="18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</row>
    <row r="434" spans="1:25" ht="18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</row>
    <row r="435" spans="1:25" ht="18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</row>
    <row r="436" spans="1:25" ht="18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</row>
    <row r="437" spans="1:25" ht="18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</row>
    <row r="438" spans="1:25" ht="18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</row>
    <row r="439" spans="1:25" ht="18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</row>
    <row r="440" spans="1:25" ht="18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</row>
    <row r="441" spans="1:25" ht="18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</row>
    <row r="442" spans="1:25" ht="18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</row>
    <row r="443" spans="1:25" ht="18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</row>
    <row r="444" spans="1:25" ht="18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</row>
    <row r="445" spans="1:25" ht="18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</row>
    <row r="446" spans="1:25" ht="18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</row>
    <row r="447" spans="1:25" ht="18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</row>
    <row r="448" spans="1:25" ht="18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</row>
    <row r="449" spans="1:25" ht="18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</row>
    <row r="450" spans="1:25" ht="18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</row>
    <row r="451" spans="1:25" ht="18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</row>
    <row r="452" spans="1:25" ht="18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</row>
    <row r="453" spans="1:25" ht="18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</row>
    <row r="454" spans="1:25" ht="18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</row>
    <row r="455" spans="1:25" ht="18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</row>
    <row r="456" spans="1:25" ht="18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</row>
    <row r="457" spans="1:25" ht="18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</row>
    <row r="458" spans="1:25" ht="18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</row>
    <row r="459" spans="1:25" ht="18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</row>
    <row r="460" spans="1:25" ht="18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</row>
    <row r="461" spans="1:25" ht="18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</row>
    <row r="462" spans="1:25" ht="18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</row>
    <row r="463" spans="1:25" ht="18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</row>
    <row r="464" spans="1:25" ht="18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</row>
    <row r="465" spans="1:25" ht="18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</row>
    <row r="466" spans="1:25" ht="18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</row>
    <row r="467" spans="1:25" ht="18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</row>
    <row r="468" spans="1:25" ht="18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</row>
    <row r="469" spans="1:25" ht="18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</row>
    <row r="470" spans="1:25" ht="18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</row>
    <row r="471" spans="1:25" ht="18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</row>
    <row r="472" spans="1:25" ht="18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</row>
    <row r="473" spans="1:25" ht="18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</row>
    <row r="474" spans="1:25" ht="18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</row>
    <row r="475" spans="1:25" ht="18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</row>
    <row r="476" spans="1:25" ht="18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</row>
    <row r="477" spans="1:25" ht="18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</row>
    <row r="478" spans="1:25" ht="18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</row>
    <row r="479" spans="1:25" ht="18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</row>
    <row r="480" spans="1:25" ht="18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</row>
    <row r="481" spans="1:25" ht="18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</row>
    <row r="482" spans="1:25" ht="18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</row>
    <row r="483" spans="1:25" ht="18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</row>
    <row r="484" spans="1:25" ht="18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</row>
    <row r="485" spans="1:25" ht="18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</row>
    <row r="486" spans="1:25" ht="18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</row>
    <row r="487" spans="1:25" ht="18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</row>
    <row r="488" spans="1:25" ht="18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</row>
    <row r="489" spans="1:25" ht="18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</row>
    <row r="490" spans="1:25" ht="18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</row>
    <row r="491" spans="1:25" ht="18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</row>
    <row r="492" spans="1:25" ht="18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</row>
    <row r="493" spans="1:25" ht="18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</row>
    <row r="494" spans="1:25" ht="18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</row>
    <row r="495" spans="1:25" ht="18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</row>
    <row r="496" spans="1:25" ht="18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</row>
    <row r="497" spans="1:25" ht="18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</row>
    <row r="498" spans="1:25" ht="18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</row>
    <row r="499" spans="1:25" ht="18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</row>
    <row r="500" spans="1:25" ht="18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</row>
    <row r="501" spans="1:25" ht="18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</row>
    <row r="502" spans="1:25" ht="18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</row>
    <row r="503" spans="1:25" ht="18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</row>
    <row r="504" spans="1:25" ht="18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</row>
    <row r="505" spans="1:25" ht="18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</row>
    <row r="506" spans="1:25" ht="18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</row>
    <row r="507" spans="1:25" ht="18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</row>
    <row r="508" spans="1:25" ht="18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</row>
    <row r="509" spans="1:25" ht="18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</row>
    <row r="510" spans="1:25" ht="18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</row>
    <row r="511" spans="1:25" ht="18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</row>
    <row r="512" spans="1:25" ht="18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</row>
    <row r="513" spans="1:25" ht="18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</row>
    <row r="514" spans="1:25" ht="18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</row>
    <row r="515" spans="1:25" ht="18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</row>
    <row r="516" spans="1:25" ht="18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</row>
    <row r="517" spans="1:25" ht="18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</row>
    <row r="518" spans="1:25" ht="18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</row>
    <row r="519" spans="1:25" ht="18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</row>
    <row r="520" spans="1:25" ht="18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</row>
    <row r="521" spans="1:25" ht="18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</row>
    <row r="522" spans="1:25" ht="18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</row>
    <row r="523" spans="1:25" ht="18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</row>
    <row r="524" spans="1:25" ht="18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</row>
    <row r="525" spans="1:25" ht="18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</row>
    <row r="526" spans="1:25" ht="18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</row>
    <row r="527" spans="1:25" ht="18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</row>
    <row r="528" spans="1:25" ht="18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</row>
    <row r="529" spans="1:25" ht="18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</row>
    <row r="530" spans="1:25" ht="18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</row>
    <row r="531" spans="1:25" ht="18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</row>
    <row r="532" spans="1:25" ht="18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</row>
    <row r="533" spans="1:25" ht="18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</row>
    <row r="534" spans="1:25" ht="18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</row>
    <row r="535" spans="1:25" ht="18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</row>
    <row r="536" spans="1:25" ht="18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</row>
    <row r="537" spans="1:25" ht="18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</row>
    <row r="538" spans="1:25" ht="18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</row>
    <row r="539" spans="1:25" ht="18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</row>
    <row r="540" spans="1:25" ht="18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</row>
    <row r="541" spans="1:25" ht="18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</row>
    <row r="542" spans="1:25" ht="18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</row>
    <row r="543" spans="1:25" ht="18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</row>
    <row r="544" spans="1:25" ht="18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</row>
    <row r="545" spans="1:25" ht="18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</row>
    <row r="546" spans="1:25" ht="18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</row>
    <row r="547" spans="1:25" ht="18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</row>
    <row r="548" spans="1:25" ht="18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</row>
    <row r="549" spans="1:25" ht="18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</row>
    <row r="550" spans="1:25" ht="18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</row>
    <row r="551" spans="1:25" ht="18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</row>
    <row r="552" spans="1:25" ht="18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</row>
    <row r="553" spans="1:25" ht="18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</row>
    <row r="554" spans="1:25" ht="18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</row>
    <row r="555" spans="1:25" ht="18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</row>
    <row r="556" spans="1:25" ht="18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</row>
    <row r="557" spans="1:25" ht="18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</row>
    <row r="558" spans="1:25" ht="18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</row>
    <row r="559" spans="1:25" ht="18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</row>
    <row r="560" spans="1:25" ht="18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</row>
    <row r="561" spans="1:25" ht="18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</row>
    <row r="562" spans="1:25" ht="18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</row>
    <row r="563" spans="1:25" ht="18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</row>
    <row r="564" spans="1:25" ht="18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</row>
    <row r="565" spans="1:25" ht="18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</row>
    <row r="566" spans="1:25" ht="18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</row>
    <row r="567" spans="1:25" ht="18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</row>
    <row r="568" spans="1:25" ht="18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</row>
    <row r="569" spans="1:25" ht="18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</row>
    <row r="570" spans="1:25" ht="18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</row>
    <row r="571" spans="1:25" ht="18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</row>
    <row r="572" spans="1:25" ht="18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</row>
    <row r="573" spans="1:25" ht="18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</row>
    <row r="574" spans="1:25" ht="18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</row>
    <row r="575" spans="1:25" ht="18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</row>
    <row r="576" spans="1:25" ht="18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</row>
    <row r="577" spans="1:25" ht="18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</row>
    <row r="578" spans="1:25" ht="18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</row>
    <row r="579" spans="1:25" ht="18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</row>
    <row r="580" spans="1:25" ht="18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</row>
    <row r="581" spans="1:25" ht="18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</row>
    <row r="582" spans="1:25" ht="18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</row>
    <row r="583" spans="1:25" ht="18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</row>
    <row r="584" spans="1:25" ht="18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</row>
    <row r="585" spans="1:25" ht="18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</row>
    <row r="586" spans="1:25" ht="18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</row>
    <row r="587" spans="1:25" ht="18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</row>
    <row r="588" spans="1:25" ht="18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</row>
    <row r="589" spans="1:25" ht="18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</row>
    <row r="590" spans="1:25" ht="18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</row>
    <row r="591" spans="1:25" ht="18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</row>
    <row r="592" spans="1:25" ht="18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</row>
    <row r="593" spans="1:25" ht="18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</row>
    <row r="594" spans="1:25" ht="18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</row>
    <row r="595" spans="1:25" ht="18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</row>
    <row r="596" spans="1:25" ht="18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</row>
    <row r="597" spans="1:25" ht="18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</row>
    <row r="598" spans="1:25" ht="18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</row>
    <row r="599" spans="1:25" ht="18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</row>
    <row r="600" spans="1:25" ht="18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</row>
    <row r="601" spans="1:25" ht="18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</row>
    <row r="602" spans="1:25" ht="18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</row>
    <row r="603" spans="1:25" ht="18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</row>
    <row r="604" spans="1:25" ht="18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</row>
    <row r="605" spans="1:25" ht="18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</row>
    <row r="606" spans="1:25" ht="18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</row>
    <row r="607" spans="1:25" ht="18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</row>
    <row r="608" spans="1:25" ht="18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</row>
    <row r="609" spans="1:25" ht="18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</row>
    <row r="610" spans="1:25" ht="18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</row>
    <row r="611" spans="1:25" ht="18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</row>
    <row r="612" spans="1:25" ht="18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</row>
    <row r="613" spans="1:25" ht="18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</row>
    <row r="614" spans="1:25" ht="18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</row>
    <row r="615" spans="1:25" ht="18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</row>
    <row r="616" spans="1:25" ht="18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</row>
    <row r="617" spans="1:25" ht="18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</row>
    <row r="618" spans="1:25" ht="18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</row>
    <row r="619" spans="1:25" ht="18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</row>
    <row r="620" spans="1:25" ht="18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</row>
    <row r="621" spans="1:25" ht="18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</row>
    <row r="622" spans="1:25" ht="18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</row>
    <row r="623" spans="1:25" ht="18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</row>
    <row r="624" spans="1:25" ht="18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</row>
    <row r="625" spans="1:25" ht="18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</row>
    <row r="626" spans="1:25" ht="18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</row>
    <row r="627" spans="1:25" ht="18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</row>
    <row r="628" spans="1:25" ht="18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</row>
    <row r="629" spans="1:25" ht="18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</row>
    <row r="630" spans="1:25" ht="18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</row>
    <row r="631" spans="1:25" ht="18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</row>
    <row r="632" spans="1:25" ht="18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</row>
    <row r="633" spans="1:25" ht="18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</row>
    <row r="634" spans="1:25" ht="18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</row>
    <row r="635" spans="1:25" ht="18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</row>
    <row r="636" spans="1:25" ht="18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</row>
    <row r="637" spans="1:25" ht="18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</row>
    <row r="638" spans="1:25" ht="18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</row>
    <row r="639" spans="1:25" ht="18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</row>
    <row r="640" spans="1:25" ht="18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</row>
    <row r="641" spans="1:25" ht="18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</row>
    <row r="642" spans="1:25" ht="18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</row>
    <row r="643" spans="1:25" ht="18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</row>
    <row r="644" spans="1:25" ht="18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</row>
    <row r="645" spans="1:25" ht="18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</row>
    <row r="646" spans="1:25" ht="18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</row>
    <row r="647" spans="1:25" ht="18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</row>
    <row r="648" spans="1:25" ht="18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</row>
    <row r="649" spans="1:25" ht="18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</row>
    <row r="650" spans="1:25" ht="18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</row>
    <row r="651" spans="1:25" ht="18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</row>
    <row r="652" spans="1:25" ht="18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</row>
    <row r="653" spans="1:25" ht="18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</row>
    <row r="654" spans="1:25" ht="18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</row>
    <row r="655" spans="1:25" ht="18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</row>
  </sheetData>
  <sheetProtection algorithmName="SHA-512" hashValue="SguCgsUSLMB0SPbi6Uw1W0i1A1596Xj6Ivabo4wOOyBDx+tDmk1GqXZSSBsX50FL+VjAsP3gAbk3wOZRpLaaYw==" saltValue="Nbkb0/3HBDEkKiPQy8n9aA==" spinCount="100000" sheet="1" objects="1" scenarios="1"/>
  <mergeCells count="100">
    <mergeCell ref="A85:G85"/>
    <mergeCell ref="E72:G72"/>
    <mergeCell ref="A74:G74"/>
    <mergeCell ref="A76:G76"/>
    <mergeCell ref="A78:G78"/>
    <mergeCell ref="A79:G79"/>
    <mergeCell ref="A84:G84"/>
    <mergeCell ref="A62:C62"/>
    <mergeCell ref="E62:G62"/>
    <mergeCell ref="A63:C63"/>
    <mergeCell ref="E63:G63"/>
    <mergeCell ref="A64:C64"/>
    <mergeCell ref="E64:G64"/>
    <mergeCell ref="E59:G59"/>
    <mergeCell ref="A60:C60"/>
    <mergeCell ref="E60:G60"/>
    <mergeCell ref="A61:C61"/>
    <mergeCell ref="E61:G61"/>
    <mergeCell ref="A55:C55"/>
    <mergeCell ref="E55:G55"/>
    <mergeCell ref="A56:C56"/>
    <mergeCell ref="E56:G56"/>
    <mergeCell ref="A57:C57"/>
    <mergeCell ref="E57:G57"/>
    <mergeCell ref="A52:C52"/>
    <mergeCell ref="E52:G52"/>
    <mergeCell ref="A53:C53"/>
    <mergeCell ref="E53:G53"/>
    <mergeCell ref="A54:C54"/>
    <mergeCell ref="E54:G54"/>
    <mergeCell ref="A47:G47"/>
    <mergeCell ref="E49:G49"/>
    <mergeCell ref="A50:C50"/>
    <mergeCell ref="E50:G50"/>
    <mergeCell ref="A51:C51"/>
    <mergeCell ref="E51:G51"/>
    <mergeCell ref="A43:G43"/>
    <mergeCell ref="A44:G44"/>
    <mergeCell ref="A45:G45"/>
    <mergeCell ref="E32:G32"/>
    <mergeCell ref="E29:G29"/>
    <mergeCell ref="A30:C30"/>
    <mergeCell ref="E30:G30"/>
    <mergeCell ref="A34:G34"/>
    <mergeCell ref="A36:G36"/>
    <mergeCell ref="A38:G38"/>
    <mergeCell ref="A39:G39"/>
    <mergeCell ref="A41:G41"/>
    <mergeCell ref="A25:C25"/>
    <mergeCell ref="E25:G25"/>
    <mergeCell ref="A26:C26"/>
    <mergeCell ref="E26:G26"/>
    <mergeCell ref="A27:C27"/>
    <mergeCell ref="E27:G27"/>
    <mergeCell ref="A22:C22"/>
    <mergeCell ref="E22:G22"/>
    <mergeCell ref="A23:C23"/>
    <mergeCell ref="E23:G23"/>
    <mergeCell ref="A24:C24"/>
    <mergeCell ref="E24:G24"/>
    <mergeCell ref="E19:G19"/>
    <mergeCell ref="A20:C20"/>
    <mergeCell ref="E20:G20"/>
    <mergeCell ref="A21:C21"/>
    <mergeCell ref="E21:G21"/>
    <mergeCell ref="A15:C15"/>
    <mergeCell ref="E15:G15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A7:G7"/>
    <mergeCell ref="E9:G9"/>
    <mergeCell ref="A10:C10"/>
    <mergeCell ref="E10:G10"/>
    <mergeCell ref="A11:C11"/>
    <mergeCell ref="E11:G11"/>
    <mergeCell ref="A1:G1"/>
    <mergeCell ref="A3:G3"/>
    <mergeCell ref="A4:B4"/>
    <mergeCell ref="C4:G4"/>
    <mergeCell ref="A5:B5"/>
    <mergeCell ref="C5:G5"/>
    <mergeCell ref="A65:C65"/>
    <mergeCell ref="E65:G65"/>
    <mergeCell ref="A66:C66"/>
    <mergeCell ref="E66:G66"/>
    <mergeCell ref="A67:C67"/>
    <mergeCell ref="E67:G67"/>
    <mergeCell ref="E69:G69"/>
    <mergeCell ref="A70:C70"/>
    <mergeCell ref="E70:G70"/>
    <mergeCell ref="A81:G81"/>
    <mergeCell ref="A83:G83"/>
  </mergeCells>
  <pageMargins left="0.7" right="0.7" top="0.5" bottom="0.5" header="0" footer="0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E5AF-CF87-4018-86B5-085AB05C8347}">
  <sheetPr>
    <tabColor rgb="FF1D3439"/>
  </sheetPr>
  <dimension ref="A1:Y114"/>
  <sheetViews>
    <sheetView showGridLines="0" workbookViewId="0">
      <pane ySplit="5" topLeftCell="A6" activePane="bottomLeft" state="frozen"/>
      <selection pane="bottomLeft" activeCell="A3" sqref="A3:G3"/>
    </sheetView>
  </sheetViews>
  <sheetFormatPr defaultColWidth="14.42578125" defaultRowHeight="15" customHeight="1"/>
  <cols>
    <col min="1" max="1" width="33.42578125" customWidth="1"/>
    <col min="2" max="2" width="19.5703125" customWidth="1"/>
    <col min="3" max="3" width="24.5703125" customWidth="1"/>
    <col min="4" max="4" width="19.5703125" customWidth="1"/>
    <col min="5" max="5" width="31.28515625" customWidth="1"/>
    <col min="6" max="6" width="25.5703125" customWidth="1"/>
    <col min="7" max="7" width="11.140625" customWidth="1"/>
    <col min="8" max="8" width="10.7109375" customWidth="1"/>
    <col min="9" max="10" width="12.7109375" customWidth="1"/>
    <col min="11" max="14" width="12.7109375" hidden="1" customWidth="1"/>
    <col min="15" max="25" width="12.7109375" customWidth="1"/>
  </cols>
  <sheetData>
    <row r="1" spans="1:23" s="75" customFormat="1" ht="69.75" customHeight="1">
      <c r="A1" s="232" t="s">
        <v>176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154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156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97</v>
      </c>
      <c r="B10" s="218"/>
      <c r="C10" s="218"/>
      <c r="D10" s="12"/>
      <c r="E10" s="219" t="s">
        <v>157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24" t="s">
        <v>140</v>
      </c>
      <c r="B11" s="218"/>
      <c r="C11" s="218"/>
      <c r="D11" s="12"/>
      <c r="E11" s="219" t="s">
        <v>158</v>
      </c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24" t="s">
        <v>159</v>
      </c>
      <c r="B12" s="218"/>
      <c r="C12" s="218"/>
      <c r="D12" s="12"/>
      <c r="E12" s="219" t="s">
        <v>162</v>
      </c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24" t="s">
        <v>160</v>
      </c>
      <c r="B13" s="218"/>
      <c r="C13" s="218"/>
      <c r="D13" s="12"/>
      <c r="E13" s="219" t="s">
        <v>163</v>
      </c>
      <c r="F13" s="220"/>
      <c r="G13" s="22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75" customFormat="1" ht="21.75" customHeight="1">
      <c r="A14" s="224" t="s">
        <v>161</v>
      </c>
      <c r="B14" s="218"/>
      <c r="C14" s="218"/>
      <c r="D14" s="12"/>
      <c r="E14" s="219" t="s">
        <v>164</v>
      </c>
      <c r="F14" s="220"/>
      <c r="G14" s="2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75" customFormat="1" ht="21.75" customHeight="1">
      <c r="A15" s="224" t="s">
        <v>165</v>
      </c>
      <c r="B15" s="218"/>
      <c r="C15" s="218"/>
      <c r="D15" s="12"/>
      <c r="E15" s="219" t="s">
        <v>166</v>
      </c>
      <c r="F15" s="220"/>
      <c r="G15" s="22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75" customFormat="1" ht="21.75" customHeight="1">
      <c r="A16" s="224" t="s">
        <v>96</v>
      </c>
      <c r="B16" s="218"/>
      <c r="C16" s="218"/>
      <c r="D16" s="14">
        <f>SUM(D10:D15)</f>
        <v>0</v>
      </c>
      <c r="E16" s="219" t="s">
        <v>166</v>
      </c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24" t="s">
        <v>179</v>
      </c>
      <c r="B17" s="218"/>
      <c r="C17" s="218"/>
      <c r="D17" s="14">
        <f>D16/12</f>
        <v>0</v>
      </c>
      <c r="E17" s="219" t="s">
        <v>166</v>
      </c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75" customFormat="1" ht="21.75" customHeight="1">
      <c r="A18" s="224" t="s">
        <v>177</v>
      </c>
      <c r="B18" s="218"/>
      <c r="C18" s="218"/>
      <c r="D18" s="12"/>
      <c r="E18" s="219" t="s">
        <v>178</v>
      </c>
      <c r="F18" s="220"/>
      <c r="G18" s="22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75" customFormat="1" ht="21.75" customHeight="1">
      <c r="A19" s="224" t="s">
        <v>99</v>
      </c>
      <c r="B19" s="218"/>
      <c r="C19" s="218"/>
      <c r="D19" s="14">
        <f>SUM(D17:D18)</f>
        <v>0</v>
      </c>
      <c r="E19" s="219"/>
      <c r="F19" s="220"/>
      <c r="G19" s="2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4.5" customHeight="1"/>
    <row r="21" spans="1:23" s="75" customFormat="1" ht="21.75" customHeight="1">
      <c r="A21" s="99" t="str">
        <f ca="1">"Tax Year: "&amp;$M$1</f>
        <v>Tax Year: 2022</v>
      </c>
      <c r="B21" s="79" t="s">
        <v>98</v>
      </c>
      <c r="C21" s="79"/>
      <c r="D21" s="86" t="s">
        <v>155</v>
      </c>
      <c r="E21" s="217" t="s">
        <v>123</v>
      </c>
      <c r="F21" s="217"/>
      <c r="G21" s="2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18" t="s">
        <v>97</v>
      </c>
      <c r="B22" s="218"/>
      <c r="C22" s="218"/>
      <c r="D22" s="12"/>
      <c r="E22" s="219" t="s">
        <v>157</v>
      </c>
      <c r="F22" s="220"/>
      <c r="G22" s="2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5" customFormat="1" ht="21.75" customHeight="1">
      <c r="A23" s="224" t="s">
        <v>140</v>
      </c>
      <c r="B23" s="218"/>
      <c r="C23" s="218"/>
      <c r="D23" s="12"/>
      <c r="E23" s="219" t="s">
        <v>158</v>
      </c>
      <c r="F23" s="220"/>
      <c r="G23" s="2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75" customFormat="1" ht="21.75" customHeight="1">
      <c r="A24" s="224" t="s">
        <v>159</v>
      </c>
      <c r="B24" s="218"/>
      <c r="C24" s="218"/>
      <c r="D24" s="12"/>
      <c r="E24" s="219" t="s">
        <v>162</v>
      </c>
      <c r="F24" s="220"/>
      <c r="G24" s="2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75" customFormat="1" ht="21.75" customHeight="1">
      <c r="A25" s="224" t="s">
        <v>160</v>
      </c>
      <c r="B25" s="218"/>
      <c r="C25" s="218"/>
      <c r="D25" s="12"/>
      <c r="E25" s="219" t="s">
        <v>163</v>
      </c>
      <c r="F25" s="220"/>
      <c r="G25" s="2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75" customFormat="1" ht="21.75" customHeight="1">
      <c r="A26" s="224" t="s">
        <v>161</v>
      </c>
      <c r="B26" s="218"/>
      <c r="C26" s="218"/>
      <c r="D26" s="12"/>
      <c r="E26" s="219" t="s">
        <v>164</v>
      </c>
      <c r="F26" s="220"/>
      <c r="G26" s="2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75" customFormat="1" ht="21.75" customHeight="1">
      <c r="A27" s="224" t="s">
        <v>165</v>
      </c>
      <c r="B27" s="218"/>
      <c r="C27" s="218"/>
      <c r="D27" s="12"/>
      <c r="E27" s="219" t="s">
        <v>166</v>
      </c>
      <c r="F27" s="220"/>
      <c r="G27" s="2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75" customFormat="1" ht="21.75" customHeight="1">
      <c r="A28" s="224" t="s">
        <v>96</v>
      </c>
      <c r="B28" s="218"/>
      <c r="C28" s="218"/>
      <c r="D28" s="14">
        <f>SUM(D22:D27)</f>
        <v>0</v>
      </c>
      <c r="E28" s="219" t="s">
        <v>166</v>
      </c>
      <c r="F28" s="220"/>
      <c r="G28" s="22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75" customFormat="1" ht="21.75" customHeight="1">
      <c r="A29" s="224" t="s">
        <v>179</v>
      </c>
      <c r="B29" s="218"/>
      <c r="C29" s="218"/>
      <c r="D29" s="14">
        <f>D28/12</f>
        <v>0</v>
      </c>
      <c r="E29" s="219" t="s">
        <v>166</v>
      </c>
      <c r="F29" s="220"/>
      <c r="G29" s="2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75" customFormat="1" ht="21.75" customHeight="1">
      <c r="A30" s="224" t="s">
        <v>177</v>
      </c>
      <c r="B30" s="218"/>
      <c r="C30" s="218"/>
      <c r="D30" s="12"/>
      <c r="E30" s="219" t="s">
        <v>178</v>
      </c>
      <c r="F30" s="220"/>
      <c r="G30" s="2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75" customFormat="1" ht="21.75" customHeight="1">
      <c r="A31" s="224" t="s">
        <v>99</v>
      </c>
      <c r="B31" s="218"/>
      <c r="C31" s="218"/>
      <c r="D31" s="14">
        <f>SUM(D29:D30)</f>
        <v>0</v>
      </c>
      <c r="E31" s="219"/>
      <c r="F31" s="220"/>
      <c r="G31" s="2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4.5" customHeight="1"/>
    <row r="33" spans="1:23" s="75" customFormat="1" ht="21.75" customHeight="1">
      <c r="A33" s="78" t="s">
        <v>7</v>
      </c>
      <c r="B33" s="79"/>
      <c r="C33" s="79"/>
      <c r="D33" s="86" t="s">
        <v>155</v>
      </c>
      <c r="E33" s="217" t="s">
        <v>123</v>
      </c>
      <c r="F33" s="217"/>
      <c r="G33" s="21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75" customFormat="1" ht="21.75" customHeight="1">
      <c r="A34" s="218" t="s">
        <v>167</v>
      </c>
      <c r="B34" s="218"/>
      <c r="C34" s="218"/>
      <c r="D34" s="14">
        <f>(D28+D16)/24+D18+D30</f>
        <v>0</v>
      </c>
      <c r="E34" s="219"/>
      <c r="F34" s="220"/>
      <c r="G34" s="221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3" s="75" customFormat="1" ht="4.5" customHeight="1">
      <c r="A35" s="16"/>
      <c r="B35" s="16"/>
      <c r="C35" s="16"/>
      <c r="D35" s="80"/>
      <c r="E35" s="74"/>
      <c r="F35" s="74"/>
      <c r="G35" s="7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3" s="75" customFormat="1" ht="21.75" customHeight="1">
      <c r="A36" s="78" t="s">
        <v>126</v>
      </c>
      <c r="B36" s="79"/>
      <c r="C36" s="79"/>
      <c r="D36" s="79"/>
      <c r="E36" s="217"/>
      <c r="F36" s="217"/>
      <c r="G36" s="21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3" s="75" customFormat="1" ht="5.25" customHeight="1">
      <c r="A37" s="16"/>
      <c r="B37" s="16"/>
      <c r="C37" s="16"/>
      <c r="D37" s="80"/>
      <c r="E37" s="74"/>
      <c r="F37" s="74"/>
      <c r="G37" s="7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3" s="107" customFormat="1" ht="21.75" customHeight="1">
      <c r="A38" s="198" t="s">
        <v>182</v>
      </c>
      <c r="B38" s="198"/>
      <c r="C38" s="198"/>
      <c r="D38" s="198"/>
      <c r="E38" s="198"/>
      <c r="F38" s="198"/>
      <c r="G38" s="198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107" customFormat="1" ht="6.75" customHeight="1">
      <c r="A39" s="105"/>
      <c r="B39" s="105"/>
      <c r="C39" s="105"/>
      <c r="D39" s="105"/>
      <c r="E39" s="105"/>
      <c r="F39" s="105"/>
      <c r="G39" s="105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</row>
    <row r="40" spans="1:23" s="107" customFormat="1" ht="21.75" customHeight="1">
      <c r="A40" s="198" t="s">
        <v>183</v>
      </c>
      <c r="B40" s="198"/>
      <c r="C40" s="198"/>
      <c r="D40" s="198"/>
      <c r="E40" s="198"/>
      <c r="F40" s="198"/>
      <c r="G40" s="198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</row>
    <row r="41" spans="1:23" s="107" customFormat="1" ht="6.75" customHeight="1">
      <c r="A41" s="105"/>
      <c r="B41" s="105"/>
      <c r="C41" s="105"/>
      <c r="D41" s="105"/>
      <c r="E41" s="105"/>
      <c r="F41" s="105"/>
      <c r="G41" s="105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</row>
    <row r="42" spans="1:23" s="107" customFormat="1" ht="21.75" customHeight="1">
      <c r="A42" s="198" t="s">
        <v>184</v>
      </c>
      <c r="B42" s="198"/>
      <c r="C42" s="198"/>
      <c r="D42" s="198"/>
      <c r="E42" s="198"/>
      <c r="F42" s="198"/>
      <c r="G42" s="198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</row>
    <row r="43" spans="1:23" s="107" customFormat="1" ht="21.75" customHeight="1">
      <c r="A43" s="198" t="s">
        <v>180</v>
      </c>
      <c r="B43" s="198"/>
      <c r="C43" s="198"/>
      <c r="D43" s="198"/>
      <c r="E43" s="198"/>
      <c r="F43" s="198"/>
      <c r="G43" s="198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</row>
    <row r="44" spans="1:23" s="107" customFormat="1" ht="6.75" customHeight="1">
      <c r="A44" s="105"/>
      <c r="B44" s="105"/>
      <c r="C44" s="105"/>
      <c r="D44" s="105"/>
      <c r="E44" s="105"/>
      <c r="F44" s="105"/>
      <c r="G44" s="105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</row>
    <row r="45" spans="1:23" s="107" customFormat="1" ht="21.75" customHeight="1">
      <c r="A45" s="198" t="s">
        <v>185</v>
      </c>
      <c r="B45" s="198"/>
      <c r="C45" s="198"/>
      <c r="D45" s="198"/>
      <c r="E45" s="198"/>
      <c r="F45" s="198"/>
      <c r="G45" s="198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</row>
    <row r="46" spans="1:23" s="107" customFormat="1" ht="6.75" customHeight="1">
      <c r="A46" s="105"/>
      <c r="B46" s="105"/>
      <c r="C46" s="105"/>
      <c r="D46" s="105"/>
      <c r="E46" s="105"/>
      <c r="F46" s="105"/>
      <c r="G46" s="105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</row>
    <row r="47" spans="1:23" s="107" customFormat="1" ht="21.75" customHeight="1">
      <c r="A47" s="198" t="s">
        <v>186</v>
      </c>
      <c r="B47" s="198"/>
      <c r="C47" s="198"/>
      <c r="D47" s="198"/>
      <c r="E47" s="198"/>
      <c r="F47" s="198"/>
      <c r="G47" s="198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</row>
    <row r="48" spans="1:23" s="107" customFormat="1" ht="6.75" customHeight="1">
      <c r="A48" s="105"/>
      <c r="B48" s="105"/>
      <c r="C48" s="105"/>
      <c r="D48" s="105"/>
      <c r="E48" s="105"/>
      <c r="F48" s="105"/>
      <c r="G48" s="105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</row>
    <row r="49" spans="1:23" s="107" customFormat="1" ht="21.75" customHeight="1">
      <c r="A49" s="198" t="s">
        <v>187</v>
      </c>
      <c r="B49" s="198"/>
      <c r="C49" s="198"/>
      <c r="D49" s="198"/>
      <c r="E49" s="198"/>
      <c r="F49" s="198"/>
      <c r="G49" s="198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</row>
    <row r="50" spans="1:23" s="107" customFormat="1" ht="6.75" customHeight="1">
      <c r="A50" s="105"/>
      <c r="B50" s="105"/>
      <c r="C50" s="105"/>
      <c r="D50" s="105"/>
      <c r="E50" s="105"/>
      <c r="F50" s="105"/>
      <c r="G50" s="105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</row>
    <row r="51" spans="1:23" s="107" customFormat="1" ht="21.75" customHeight="1">
      <c r="A51" s="233" t="s">
        <v>188</v>
      </c>
      <c r="B51" s="233"/>
      <c r="C51" s="233"/>
      <c r="D51" s="233"/>
      <c r="E51" s="233"/>
      <c r="F51" s="233"/>
      <c r="G51" s="233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</row>
    <row r="52" spans="1:23" s="107" customFormat="1" ht="21.75" customHeight="1">
      <c r="A52" s="198" t="s">
        <v>181</v>
      </c>
      <c r="B52" s="198"/>
      <c r="C52" s="198"/>
      <c r="D52" s="198"/>
      <c r="E52" s="198"/>
      <c r="F52" s="198"/>
      <c r="G52" s="198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</row>
    <row r="53" spans="1:23" s="2" customFormat="1" ht="34.5" customHeight="1">
      <c r="A53" s="207"/>
      <c r="B53" s="207"/>
      <c r="C53" s="207"/>
      <c r="D53" s="207"/>
      <c r="E53" s="207"/>
      <c r="F53" s="207"/>
      <c r="G53" s="207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75" customFormat="1" ht="30.75" customHeight="1">
      <c r="A54" s="225" t="s">
        <v>175</v>
      </c>
      <c r="B54" s="225"/>
      <c r="C54" s="225"/>
      <c r="D54" s="225"/>
      <c r="E54" s="225"/>
      <c r="F54" s="225"/>
      <c r="G54" s="225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3" s="75" customFormat="1" ht="3.75" customHeight="1">
      <c r="A55" s="8"/>
      <c r="B55" s="77"/>
      <c r="C55" s="77"/>
      <c r="D55" s="7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75" customFormat="1" ht="21.75" customHeight="1">
      <c r="A56" s="99" t="str">
        <f ca="1">"Tax Year: "&amp;$L$1</f>
        <v>Tax Year: 2023</v>
      </c>
      <c r="B56" s="79" t="s">
        <v>156</v>
      </c>
      <c r="C56" s="79"/>
      <c r="D56" s="86" t="s">
        <v>155</v>
      </c>
      <c r="E56" s="217" t="s">
        <v>123</v>
      </c>
      <c r="F56" s="217"/>
      <c r="G56" s="217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5" customFormat="1" ht="21.75" customHeight="1">
      <c r="A57" s="218" t="s">
        <v>97</v>
      </c>
      <c r="B57" s="218"/>
      <c r="C57" s="218"/>
      <c r="D57" s="12"/>
      <c r="E57" s="219" t="s">
        <v>157</v>
      </c>
      <c r="F57" s="220"/>
      <c r="G57" s="2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75" customFormat="1" ht="21.75" customHeight="1">
      <c r="A58" s="224" t="s">
        <v>140</v>
      </c>
      <c r="B58" s="218"/>
      <c r="C58" s="218"/>
      <c r="D58" s="12"/>
      <c r="E58" s="219" t="s">
        <v>158</v>
      </c>
      <c r="F58" s="220"/>
      <c r="G58" s="2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s="75" customFormat="1" ht="21.75" customHeight="1">
      <c r="A59" s="224" t="s">
        <v>159</v>
      </c>
      <c r="B59" s="218"/>
      <c r="C59" s="218"/>
      <c r="D59" s="12"/>
      <c r="E59" s="219" t="s">
        <v>162</v>
      </c>
      <c r="F59" s="220"/>
      <c r="G59" s="2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s="75" customFormat="1" ht="21.75" customHeight="1">
      <c r="A60" s="224" t="s">
        <v>160</v>
      </c>
      <c r="B60" s="218"/>
      <c r="C60" s="218"/>
      <c r="D60" s="12"/>
      <c r="E60" s="219" t="s">
        <v>163</v>
      </c>
      <c r="F60" s="220"/>
      <c r="G60" s="2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s="75" customFormat="1" ht="21.75" customHeight="1">
      <c r="A61" s="224" t="s">
        <v>161</v>
      </c>
      <c r="B61" s="218"/>
      <c r="C61" s="218"/>
      <c r="D61" s="12"/>
      <c r="E61" s="219" t="s">
        <v>164</v>
      </c>
      <c r="F61" s="220"/>
      <c r="G61" s="2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75" customFormat="1" ht="21.75" customHeight="1">
      <c r="A62" s="224" t="s">
        <v>165</v>
      </c>
      <c r="B62" s="218"/>
      <c r="C62" s="218"/>
      <c r="D62" s="12"/>
      <c r="E62" s="219" t="s">
        <v>166</v>
      </c>
      <c r="F62" s="220"/>
      <c r="G62" s="22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75" customFormat="1" ht="21.75" customHeight="1">
      <c r="A63" s="224" t="s">
        <v>96</v>
      </c>
      <c r="B63" s="218"/>
      <c r="C63" s="218"/>
      <c r="D63" s="14">
        <f>SUM(D57:D62)</f>
        <v>0</v>
      </c>
      <c r="E63" s="219" t="s">
        <v>166</v>
      </c>
      <c r="F63" s="220"/>
      <c r="G63" s="221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75" customFormat="1" ht="21.75" customHeight="1">
      <c r="A64" s="224" t="s">
        <v>179</v>
      </c>
      <c r="B64" s="218"/>
      <c r="C64" s="218"/>
      <c r="D64" s="14">
        <f>D63/12</f>
        <v>0</v>
      </c>
      <c r="E64" s="219" t="s">
        <v>166</v>
      </c>
      <c r="F64" s="220"/>
      <c r="G64" s="221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s="75" customFormat="1" ht="21.75" customHeight="1">
      <c r="A65" s="224" t="s">
        <v>177</v>
      </c>
      <c r="B65" s="218"/>
      <c r="C65" s="218"/>
      <c r="D65" s="12"/>
      <c r="E65" s="219" t="s">
        <v>178</v>
      </c>
      <c r="F65" s="220"/>
      <c r="G65" s="22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75" customFormat="1" ht="21.75" customHeight="1">
      <c r="A66" s="224" t="s">
        <v>99</v>
      </c>
      <c r="B66" s="218"/>
      <c r="C66" s="218"/>
      <c r="D66" s="14">
        <f>SUM(D64:D65)</f>
        <v>0</v>
      </c>
      <c r="E66" s="219"/>
      <c r="F66" s="220"/>
      <c r="G66" s="22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4.5" customHeight="1"/>
    <row r="68" spans="1:23" s="75" customFormat="1" ht="21.75" customHeight="1">
      <c r="A68" s="99" t="str">
        <f ca="1">"Tax Year: "&amp;$M$1</f>
        <v>Tax Year: 2022</v>
      </c>
      <c r="B68" s="79" t="s">
        <v>98</v>
      </c>
      <c r="C68" s="79"/>
      <c r="D68" s="86" t="s">
        <v>155</v>
      </c>
      <c r="E68" s="217" t="s">
        <v>123</v>
      </c>
      <c r="F68" s="217"/>
      <c r="G68" s="21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s="75" customFormat="1" ht="21.75" customHeight="1">
      <c r="A69" s="218" t="s">
        <v>97</v>
      </c>
      <c r="B69" s="218"/>
      <c r="C69" s="218"/>
      <c r="D69" s="12"/>
      <c r="E69" s="219" t="s">
        <v>157</v>
      </c>
      <c r="F69" s="220"/>
      <c r="G69" s="22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s="75" customFormat="1" ht="21.75" customHeight="1">
      <c r="A70" s="224" t="s">
        <v>140</v>
      </c>
      <c r="B70" s="218"/>
      <c r="C70" s="218"/>
      <c r="D70" s="12"/>
      <c r="E70" s="219" t="s">
        <v>158</v>
      </c>
      <c r="F70" s="220"/>
      <c r="G70" s="221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s="75" customFormat="1" ht="21.75" customHeight="1">
      <c r="A71" s="224" t="s">
        <v>159</v>
      </c>
      <c r="B71" s="218"/>
      <c r="C71" s="218"/>
      <c r="D71" s="12"/>
      <c r="E71" s="219" t="s">
        <v>162</v>
      </c>
      <c r="F71" s="220"/>
      <c r="G71" s="221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s="75" customFormat="1" ht="21.75" customHeight="1">
      <c r="A72" s="224" t="s">
        <v>160</v>
      </c>
      <c r="B72" s="218"/>
      <c r="C72" s="218"/>
      <c r="D72" s="12"/>
      <c r="E72" s="219" t="s">
        <v>163</v>
      </c>
      <c r="F72" s="220"/>
      <c r="G72" s="221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s="75" customFormat="1" ht="21.75" customHeight="1">
      <c r="A73" s="224" t="s">
        <v>161</v>
      </c>
      <c r="B73" s="218"/>
      <c r="C73" s="218"/>
      <c r="D73" s="12"/>
      <c r="E73" s="219" t="s">
        <v>164</v>
      </c>
      <c r="F73" s="220"/>
      <c r="G73" s="221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s="75" customFormat="1" ht="21.75" customHeight="1">
      <c r="A74" s="224" t="s">
        <v>165</v>
      </c>
      <c r="B74" s="218"/>
      <c r="C74" s="218"/>
      <c r="D74" s="12"/>
      <c r="E74" s="219" t="s">
        <v>166</v>
      </c>
      <c r="F74" s="220"/>
      <c r="G74" s="221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s="75" customFormat="1" ht="21.75" customHeight="1">
      <c r="A75" s="224" t="s">
        <v>96</v>
      </c>
      <c r="B75" s="218"/>
      <c r="C75" s="218"/>
      <c r="D75" s="14">
        <f>SUM(D69:D74)</f>
        <v>0</v>
      </c>
      <c r="E75" s="219" t="s">
        <v>166</v>
      </c>
      <c r="F75" s="220"/>
      <c r="G75" s="221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s="75" customFormat="1" ht="21.75" customHeight="1">
      <c r="A76" s="224" t="s">
        <v>179</v>
      </c>
      <c r="B76" s="218"/>
      <c r="C76" s="218"/>
      <c r="D76" s="14">
        <f>D75/12</f>
        <v>0</v>
      </c>
      <c r="E76" s="219" t="s">
        <v>166</v>
      </c>
      <c r="F76" s="220"/>
      <c r="G76" s="221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s="75" customFormat="1" ht="21.75" customHeight="1">
      <c r="A77" s="224" t="s">
        <v>177</v>
      </c>
      <c r="B77" s="218"/>
      <c r="C77" s="218"/>
      <c r="D77" s="12"/>
      <c r="E77" s="219" t="s">
        <v>178</v>
      </c>
      <c r="F77" s="220"/>
      <c r="G77" s="221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s="75" customFormat="1" ht="21.75" customHeight="1">
      <c r="A78" s="224" t="s">
        <v>99</v>
      </c>
      <c r="B78" s="218"/>
      <c r="C78" s="218"/>
      <c r="D78" s="14">
        <f>SUM(D76:D77)</f>
        <v>0</v>
      </c>
      <c r="E78" s="219"/>
      <c r="F78" s="220"/>
      <c r="G78" s="221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4.5" customHeight="1"/>
    <row r="80" spans="1:23" s="75" customFormat="1" ht="21.75" customHeight="1">
      <c r="A80" s="78" t="s">
        <v>7</v>
      </c>
      <c r="B80" s="79"/>
      <c r="C80" s="79"/>
      <c r="D80" s="86" t="s">
        <v>155</v>
      </c>
      <c r="E80" s="217" t="s">
        <v>123</v>
      </c>
      <c r="F80" s="217"/>
      <c r="G80" s="217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s="75" customFormat="1" ht="21.75" customHeight="1">
      <c r="A81" s="218" t="s">
        <v>167</v>
      </c>
      <c r="B81" s="218"/>
      <c r="C81" s="218"/>
      <c r="D81" s="14">
        <f>(D75+D63)/24+D65+D77</f>
        <v>0</v>
      </c>
      <c r="E81" s="234"/>
      <c r="F81" s="235"/>
      <c r="G81" s="236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3" s="75" customFormat="1" ht="4.5" customHeight="1">
      <c r="A82" s="16"/>
      <c r="B82" s="16"/>
      <c r="C82" s="16"/>
      <c r="D82" s="80"/>
      <c r="E82" s="74"/>
      <c r="F82" s="74"/>
      <c r="G82" s="74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3" s="75" customFormat="1" ht="21.75" customHeight="1">
      <c r="A83" s="78" t="s">
        <v>126</v>
      </c>
      <c r="B83" s="79"/>
      <c r="C83" s="79"/>
      <c r="D83" s="79"/>
      <c r="E83" s="217"/>
      <c r="F83" s="217"/>
      <c r="G83" s="217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3" s="75" customFormat="1" ht="5.25" customHeight="1">
      <c r="A84" s="16"/>
      <c r="B84" s="16"/>
      <c r="C84" s="16"/>
      <c r="D84" s="80"/>
      <c r="E84" s="74"/>
      <c r="F84" s="74"/>
      <c r="G84" s="74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3" s="107" customFormat="1" ht="21.75" customHeight="1">
      <c r="A85" s="198" t="s">
        <v>182</v>
      </c>
      <c r="B85" s="198"/>
      <c r="C85" s="198"/>
      <c r="D85" s="198"/>
      <c r="E85" s="198"/>
      <c r="F85" s="198"/>
      <c r="G85" s="198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</row>
    <row r="86" spans="1:23" s="107" customFormat="1" ht="6.75" customHeight="1">
      <c r="A86" s="105"/>
      <c r="B86" s="105"/>
      <c r="C86" s="105"/>
      <c r="D86" s="105"/>
      <c r="E86" s="105"/>
      <c r="F86" s="105"/>
      <c r="G86" s="105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</row>
    <row r="87" spans="1:23" s="107" customFormat="1" ht="21.75" customHeight="1">
      <c r="A87" s="198" t="s">
        <v>183</v>
      </c>
      <c r="B87" s="198"/>
      <c r="C87" s="198"/>
      <c r="D87" s="198"/>
      <c r="E87" s="198"/>
      <c r="F87" s="198"/>
      <c r="G87" s="198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</row>
    <row r="88" spans="1:23" s="107" customFormat="1" ht="6.75" customHeight="1">
      <c r="A88" s="105"/>
      <c r="B88" s="105"/>
      <c r="C88" s="105"/>
      <c r="D88" s="105"/>
      <c r="E88" s="105"/>
      <c r="F88" s="105"/>
      <c r="G88" s="105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</row>
    <row r="89" spans="1:23" s="107" customFormat="1" ht="21.75" customHeight="1">
      <c r="A89" s="198" t="s">
        <v>184</v>
      </c>
      <c r="B89" s="198"/>
      <c r="C89" s="198"/>
      <c r="D89" s="198"/>
      <c r="E89" s="198"/>
      <c r="F89" s="198"/>
      <c r="G89" s="198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</row>
    <row r="90" spans="1:23" s="107" customFormat="1" ht="21.75" customHeight="1">
      <c r="A90" s="198" t="s">
        <v>180</v>
      </c>
      <c r="B90" s="198"/>
      <c r="C90" s="198"/>
      <c r="D90" s="198"/>
      <c r="E90" s="198"/>
      <c r="F90" s="198"/>
      <c r="G90" s="198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</row>
    <row r="91" spans="1:23" s="107" customFormat="1" ht="6.75" customHeight="1">
      <c r="A91" s="105"/>
      <c r="B91" s="105"/>
      <c r="C91" s="105"/>
      <c r="D91" s="105"/>
      <c r="E91" s="105"/>
      <c r="F91" s="105"/>
      <c r="G91" s="105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</row>
    <row r="92" spans="1:23" s="107" customFormat="1" ht="21.75" customHeight="1">
      <c r="A92" s="198" t="s">
        <v>185</v>
      </c>
      <c r="B92" s="198"/>
      <c r="C92" s="198"/>
      <c r="D92" s="198"/>
      <c r="E92" s="198"/>
      <c r="F92" s="198"/>
      <c r="G92" s="198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</row>
    <row r="93" spans="1:23" s="107" customFormat="1" ht="6.75" customHeight="1">
      <c r="A93" s="105"/>
      <c r="B93" s="105"/>
      <c r="C93" s="105"/>
      <c r="D93" s="105"/>
      <c r="E93" s="105"/>
      <c r="F93" s="105"/>
      <c r="G93" s="105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</row>
    <row r="94" spans="1:23" s="107" customFormat="1" ht="21.75" customHeight="1">
      <c r="A94" s="198" t="s">
        <v>186</v>
      </c>
      <c r="B94" s="198"/>
      <c r="C94" s="198"/>
      <c r="D94" s="198"/>
      <c r="E94" s="198"/>
      <c r="F94" s="198"/>
      <c r="G94" s="198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</row>
    <row r="95" spans="1:23" s="107" customFormat="1" ht="6.75" customHeight="1">
      <c r="A95" s="105"/>
      <c r="B95" s="105"/>
      <c r="C95" s="105"/>
      <c r="D95" s="105"/>
      <c r="E95" s="105"/>
      <c r="F95" s="105"/>
      <c r="G95" s="105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</row>
    <row r="96" spans="1:23" s="107" customFormat="1" ht="21.75" customHeight="1">
      <c r="A96" s="198" t="s">
        <v>187</v>
      </c>
      <c r="B96" s="198"/>
      <c r="C96" s="198"/>
      <c r="D96" s="198"/>
      <c r="E96" s="198"/>
      <c r="F96" s="198"/>
      <c r="G96" s="198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</row>
    <row r="97" spans="1:25" s="107" customFormat="1" ht="6.75" customHeight="1">
      <c r="A97" s="105"/>
      <c r="B97" s="105"/>
      <c r="C97" s="105"/>
      <c r="D97" s="105"/>
      <c r="E97" s="105"/>
      <c r="F97" s="105"/>
      <c r="G97" s="105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</row>
    <row r="98" spans="1:25" s="107" customFormat="1" ht="21.75" customHeight="1">
      <c r="A98" s="233" t="s">
        <v>188</v>
      </c>
      <c r="B98" s="233"/>
      <c r="C98" s="233"/>
      <c r="D98" s="233"/>
      <c r="E98" s="233"/>
      <c r="F98" s="233"/>
      <c r="G98" s="233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</row>
    <row r="99" spans="1:25" s="107" customFormat="1" ht="21.75" customHeight="1">
      <c r="A99" s="198" t="s">
        <v>181</v>
      </c>
      <c r="B99" s="198"/>
      <c r="C99" s="198"/>
      <c r="D99" s="198"/>
      <c r="E99" s="198"/>
      <c r="F99" s="198"/>
      <c r="G99" s="198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</row>
    <row r="100" spans="1:25" ht="18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8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ht="18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ht="18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ht="18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ht="18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ht="18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ht="18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8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 spans="1:25" ht="18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 spans="1:25" ht="18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 spans="1:25" ht="18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8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8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8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</sheetData>
  <sheetProtection algorithmName="SHA-512" hashValue="M/tLiWeJMXgMXsPGxn8ikLDtSHqZj/TH+pPzojJCDnTS5vm72yXZFBG7xiIb7z2VzR9GuGLUGtIAG8cHmqkQZg==" saltValue="8DWQMqBDY1nMH7qYUUXnwA==" spinCount="100000" sheet="1" objects="1" scenarios="1"/>
  <mergeCells count="119">
    <mergeCell ref="A96:G96"/>
    <mergeCell ref="A98:G98"/>
    <mergeCell ref="A74:C74"/>
    <mergeCell ref="E74:G74"/>
    <mergeCell ref="A75:C75"/>
    <mergeCell ref="E75:G75"/>
    <mergeCell ref="A76:C76"/>
    <mergeCell ref="E76:G76"/>
    <mergeCell ref="A81:C81"/>
    <mergeCell ref="E81:G81"/>
    <mergeCell ref="E83:G83"/>
    <mergeCell ref="A85:G85"/>
    <mergeCell ref="A87:G87"/>
    <mergeCell ref="A89:G89"/>
    <mergeCell ref="A62:C62"/>
    <mergeCell ref="E62:G62"/>
    <mergeCell ref="A63:C63"/>
    <mergeCell ref="E63:G63"/>
    <mergeCell ref="A64:C64"/>
    <mergeCell ref="E64:G64"/>
    <mergeCell ref="A59:C59"/>
    <mergeCell ref="E59:G59"/>
    <mergeCell ref="A60:C60"/>
    <mergeCell ref="E60:G60"/>
    <mergeCell ref="A61:C61"/>
    <mergeCell ref="E61:G61"/>
    <mergeCell ref="E56:G56"/>
    <mergeCell ref="A57:C57"/>
    <mergeCell ref="E57:G57"/>
    <mergeCell ref="A58:C58"/>
    <mergeCell ref="E58:G58"/>
    <mergeCell ref="A51:G51"/>
    <mergeCell ref="A53:G53"/>
    <mergeCell ref="A54:G54"/>
    <mergeCell ref="A40:G40"/>
    <mergeCell ref="A43:G43"/>
    <mergeCell ref="A49:G49"/>
    <mergeCell ref="A52:G52"/>
    <mergeCell ref="E36:G36"/>
    <mergeCell ref="A38:G38"/>
    <mergeCell ref="A42:G42"/>
    <mergeCell ref="A45:G45"/>
    <mergeCell ref="A47:G47"/>
    <mergeCell ref="A31:C31"/>
    <mergeCell ref="E31:G31"/>
    <mergeCell ref="E33:G33"/>
    <mergeCell ref="A34:C34"/>
    <mergeCell ref="E34:G34"/>
    <mergeCell ref="A28:C28"/>
    <mergeCell ref="E28:G28"/>
    <mergeCell ref="A29:C29"/>
    <mergeCell ref="E29:G29"/>
    <mergeCell ref="A30:C30"/>
    <mergeCell ref="E30:G30"/>
    <mergeCell ref="A25:C25"/>
    <mergeCell ref="E25:G25"/>
    <mergeCell ref="A26:C26"/>
    <mergeCell ref="E26:G26"/>
    <mergeCell ref="A27:C27"/>
    <mergeCell ref="E27:G27"/>
    <mergeCell ref="A22:C22"/>
    <mergeCell ref="E22:G22"/>
    <mergeCell ref="A23:C23"/>
    <mergeCell ref="E23:G23"/>
    <mergeCell ref="A24:C24"/>
    <mergeCell ref="E24:G24"/>
    <mergeCell ref="A18:C18"/>
    <mergeCell ref="E18:G18"/>
    <mergeCell ref="A19:C19"/>
    <mergeCell ref="E19:G19"/>
    <mergeCell ref="E21:G21"/>
    <mergeCell ref="A15:C15"/>
    <mergeCell ref="E15:G15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A7:G7"/>
    <mergeCell ref="E9:G9"/>
    <mergeCell ref="A10:C10"/>
    <mergeCell ref="E10:G10"/>
    <mergeCell ref="A11:C11"/>
    <mergeCell ref="E11:G11"/>
    <mergeCell ref="A1:G1"/>
    <mergeCell ref="A3:G3"/>
    <mergeCell ref="A4:B4"/>
    <mergeCell ref="C4:G4"/>
    <mergeCell ref="A5:B5"/>
    <mergeCell ref="C5:G5"/>
    <mergeCell ref="A99:G99"/>
    <mergeCell ref="A65:C65"/>
    <mergeCell ref="E65:G65"/>
    <mergeCell ref="A66:C66"/>
    <mergeCell ref="E66:G66"/>
    <mergeCell ref="A77:C77"/>
    <mergeCell ref="E77:G77"/>
    <mergeCell ref="A78:C78"/>
    <mergeCell ref="E78:G78"/>
    <mergeCell ref="E80:G80"/>
    <mergeCell ref="A71:C71"/>
    <mergeCell ref="E71:G71"/>
    <mergeCell ref="A72:C72"/>
    <mergeCell ref="E72:G72"/>
    <mergeCell ref="A73:C73"/>
    <mergeCell ref="E73:G73"/>
    <mergeCell ref="E68:G68"/>
    <mergeCell ref="A69:C69"/>
    <mergeCell ref="E69:G69"/>
    <mergeCell ref="A70:C70"/>
    <mergeCell ref="E70:G70"/>
    <mergeCell ref="A90:G90"/>
    <mergeCell ref="A92:G92"/>
    <mergeCell ref="A94:G94"/>
  </mergeCells>
  <pageMargins left="0.5" right="0.5" top="0.25" bottom="0.25" header="0" footer="0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84F5-D05A-4249-BF7F-D984C9E3A0DA}">
  <sheetPr>
    <tabColor rgb="FF1D3439"/>
  </sheetPr>
  <dimension ref="A1:Y790"/>
  <sheetViews>
    <sheetView showGridLines="0" workbookViewId="0">
      <pane ySplit="5" topLeftCell="A6" activePane="bottomLeft" state="frozen"/>
      <selection pane="bottomLeft" activeCell="P17" sqref="P17"/>
    </sheetView>
  </sheetViews>
  <sheetFormatPr defaultColWidth="14.42578125" defaultRowHeight="15" customHeight="1"/>
  <cols>
    <col min="1" max="1" width="21.28515625" customWidth="1"/>
    <col min="2" max="2" width="31.140625" customWidth="1"/>
    <col min="3" max="3" width="13.140625" customWidth="1"/>
    <col min="4" max="4" width="22.85546875" customWidth="1"/>
    <col min="5" max="5" width="22.28515625" customWidth="1"/>
    <col min="6" max="6" width="20.7109375" customWidth="1"/>
    <col min="7" max="7" width="34.85546875" customWidth="1"/>
    <col min="8" max="8" width="10.5703125" customWidth="1"/>
    <col min="9" max="9" width="3.28515625" customWidth="1"/>
    <col min="10" max="10" width="10.140625" customWidth="1"/>
    <col min="11" max="14" width="12.7109375" hidden="1" customWidth="1"/>
    <col min="15" max="25" width="12.7109375" customWidth="1"/>
  </cols>
  <sheetData>
    <row r="1" spans="1:23" s="75" customFormat="1" ht="69.75" customHeight="1">
      <c r="A1" s="232" t="s">
        <v>189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154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156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97</v>
      </c>
      <c r="B10" s="218"/>
      <c r="C10" s="218"/>
      <c r="D10" s="12"/>
      <c r="E10" s="219" t="s">
        <v>157</v>
      </c>
      <c r="F10" s="220"/>
      <c r="G10" s="22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24" t="s">
        <v>140</v>
      </c>
      <c r="B11" s="218"/>
      <c r="C11" s="218"/>
      <c r="D11" s="12"/>
      <c r="E11" s="219" t="s">
        <v>158</v>
      </c>
      <c r="F11" s="220"/>
      <c r="G11" s="2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24" t="s">
        <v>102</v>
      </c>
      <c r="B12" s="218"/>
      <c r="C12" s="218"/>
      <c r="D12" s="14">
        <f>SUM(D10:D11)</f>
        <v>0</v>
      </c>
      <c r="E12" s="219"/>
      <c r="F12" s="220"/>
      <c r="G12" s="22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24" t="s">
        <v>101</v>
      </c>
      <c r="B13" s="218"/>
      <c r="C13" s="218"/>
      <c r="D13" s="14">
        <f>D12/12</f>
        <v>0</v>
      </c>
      <c r="E13" s="219"/>
      <c r="F13" s="220"/>
      <c r="G13" s="22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4.5" customHeight="1"/>
    <row r="15" spans="1:23" s="75" customFormat="1" ht="21.75" customHeight="1">
      <c r="A15" s="99" t="str">
        <f ca="1">"Tax Year: "&amp;$M$1</f>
        <v>Tax Year: 2022</v>
      </c>
      <c r="B15" s="79"/>
      <c r="C15" s="79"/>
      <c r="D15" s="86" t="s">
        <v>155</v>
      </c>
      <c r="E15" s="217" t="s">
        <v>123</v>
      </c>
      <c r="F15" s="217"/>
      <c r="G15" s="21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75" customFormat="1" ht="21.75" customHeight="1">
      <c r="A16" s="218" t="s">
        <v>97</v>
      </c>
      <c r="B16" s="218"/>
      <c r="C16" s="218"/>
      <c r="D16" s="12"/>
      <c r="E16" s="219" t="s">
        <v>157</v>
      </c>
      <c r="F16" s="220"/>
      <c r="G16" s="22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24" t="s">
        <v>140</v>
      </c>
      <c r="B17" s="218"/>
      <c r="C17" s="218"/>
      <c r="D17" s="12"/>
      <c r="E17" s="219" t="s">
        <v>158</v>
      </c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75" customFormat="1" ht="21.75" customHeight="1">
      <c r="A18" s="224" t="s">
        <v>102</v>
      </c>
      <c r="B18" s="218"/>
      <c r="C18" s="218"/>
      <c r="D18" s="14">
        <f>SUM(D16:D17)</f>
        <v>0</v>
      </c>
      <c r="E18" s="219"/>
      <c r="F18" s="220"/>
      <c r="G18" s="22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75" customFormat="1" ht="21.75" customHeight="1">
      <c r="A19" s="224" t="s">
        <v>101</v>
      </c>
      <c r="B19" s="218"/>
      <c r="C19" s="218"/>
      <c r="D19" s="14">
        <f>D18/12</f>
        <v>0</v>
      </c>
      <c r="E19" s="219"/>
      <c r="F19" s="220"/>
      <c r="G19" s="2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4.5" customHeight="1"/>
    <row r="21" spans="1:23" s="75" customFormat="1" ht="21.75" customHeight="1">
      <c r="A21" s="78" t="s">
        <v>7</v>
      </c>
      <c r="B21" s="79"/>
      <c r="C21" s="79"/>
      <c r="D21" s="86" t="s">
        <v>155</v>
      </c>
      <c r="E21" s="217" t="s">
        <v>123</v>
      </c>
      <c r="F21" s="217"/>
      <c r="G21" s="2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18" t="s">
        <v>190</v>
      </c>
      <c r="B22" s="218"/>
      <c r="C22" s="218"/>
      <c r="D22" s="14">
        <f>(D18+D12)/24</f>
        <v>0</v>
      </c>
      <c r="E22" s="219"/>
      <c r="F22" s="220"/>
      <c r="G22" s="2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3" s="75" customFormat="1" ht="4.5" customHeight="1">
      <c r="A23" s="16"/>
      <c r="B23" s="16"/>
      <c r="C23" s="16"/>
      <c r="D23" s="80"/>
      <c r="E23" s="74"/>
      <c r="F23" s="74"/>
      <c r="G23" s="74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3" s="75" customFormat="1" ht="21.75" customHeight="1">
      <c r="A24" s="78" t="s">
        <v>126</v>
      </c>
      <c r="B24" s="79"/>
      <c r="C24" s="79"/>
      <c r="D24" s="79"/>
      <c r="E24" s="217"/>
      <c r="F24" s="217"/>
      <c r="G24" s="21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3" s="75" customFormat="1" ht="5.25" customHeight="1">
      <c r="A25" s="16"/>
      <c r="B25" s="16"/>
      <c r="C25" s="16"/>
      <c r="D25" s="80"/>
      <c r="E25" s="74"/>
      <c r="F25" s="74"/>
      <c r="G25" s="74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3" s="107" customFormat="1" ht="21.75" customHeight="1">
      <c r="A26" s="198" t="s">
        <v>103</v>
      </c>
      <c r="B26" s="198"/>
      <c r="C26" s="198"/>
      <c r="D26" s="198"/>
      <c r="E26" s="198"/>
      <c r="F26" s="198"/>
      <c r="G26" s="198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</row>
    <row r="27" spans="1:23" s="107" customFormat="1" ht="6.75" customHeight="1">
      <c r="A27" s="105"/>
      <c r="B27" s="105"/>
      <c r="C27" s="105"/>
      <c r="D27" s="105"/>
      <c r="E27" s="105"/>
      <c r="F27" s="105"/>
      <c r="G27" s="105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</row>
    <row r="28" spans="1:23" s="107" customFormat="1" ht="21.75" customHeight="1">
      <c r="A28" s="233" t="s">
        <v>191</v>
      </c>
      <c r="B28" s="233"/>
      <c r="C28" s="233"/>
      <c r="D28" s="233"/>
      <c r="E28" s="233"/>
      <c r="F28" s="233"/>
      <c r="G28" s="233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</row>
    <row r="29" spans="1:23" s="107" customFormat="1" ht="21.75" customHeight="1">
      <c r="A29" s="198" t="s">
        <v>192</v>
      </c>
      <c r="B29" s="198"/>
      <c r="C29" s="198"/>
      <c r="D29" s="198"/>
      <c r="E29" s="198"/>
      <c r="F29" s="198"/>
      <c r="G29" s="198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</row>
    <row r="30" spans="1:23" s="107" customFormat="1" ht="6.75" customHeight="1">
      <c r="A30" s="105"/>
      <c r="B30" s="105"/>
      <c r="C30" s="105"/>
      <c r="D30" s="105"/>
      <c r="E30" s="105"/>
      <c r="F30" s="105"/>
      <c r="G30" s="105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</row>
    <row r="31" spans="1:23" s="107" customFormat="1" ht="21.75" customHeight="1">
      <c r="A31" s="198" t="s">
        <v>193</v>
      </c>
      <c r="B31" s="198"/>
      <c r="C31" s="198"/>
      <c r="D31" s="198"/>
      <c r="E31" s="198"/>
      <c r="F31" s="198"/>
      <c r="G31" s="198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</row>
    <row r="32" spans="1:23" s="107" customFormat="1" ht="6.75" customHeight="1">
      <c r="A32" s="105"/>
      <c r="B32" s="105"/>
      <c r="C32" s="105"/>
      <c r="D32" s="105"/>
      <c r="E32" s="105"/>
      <c r="F32" s="105"/>
      <c r="G32" s="105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</row>
    <row r="33" spans="1:23" s="107" customFormat="1" ht="21.75" customHeight="1">
      <c r="A33" s="198" t="s">
        <v>197</v>
      </c>
      <c r="B33" s="198"/>
      <c r="C33" s="198"/>
      <c r="D33" s="198"/>
      <c r="E33" s="198"/>
      <c r="F33" s="198"/>
      <c r="G33" s="198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</row>
    <row r="34" spans="1:23" s="107" customFormat="1" ht="6.75" customHeight="1">
      <c r="A34" s="105"/>
      <c r="B34" s="105"/>
      <c r="C34" s="105"/>
      <c r="D34" s="105"/>
      <c r="E34" s="105"/>
      <c r="F34" s="105"/>
      <c r="G34" s="105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</row>
    <row r="35" spans="1:23" s="107" customFormat="1" ht="21.75" customHeight="1">
      <c r="A35" s="198" t="s">
        <v>198</v>
      </c>
      <c r="B35" s="198"/>
      <c r="C35" s="198"/>
      <c r="D35" s="198"/>
      <c r="E35" s="198"/>
      <c r="F35" s="198"/>
      <c r="G35" s="198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</row>
    <row r="36" spans="1:23" s="107" customFormat="1" ht="6.75" customHeight="1">
      <c r="A36" s="105"/>
      <c r="B36" s="105"/>
      <c r="C36" s="105"/>
      <c r="D36" s="105"/>
      <c r="E36" s="105"/>
      <c r="F36" s="105"/>
      <c r="G36" s="105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</row>
    <row r="37" spans="1:23" s="107" customFormat="1" ht="21.75" customHeight="1">
      <c r="A37" s="198" t="s">
        <v>195</v>
      </c>
      <c r="B37" s="198"/>
      <c r="C37" s="198"/>
      <c r="D37" s="198"/>
      <c r="E37" s="198"/>
      <c r="F37" s="198"/>
      <c r="G37" s="198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</row>
    <row r="38" spans="1:23" s="107" customFormat="1" ht="21.75" customHeight="1">
      <c r="A38" s="198" t="s">
        <v>196</v>
      </c>
      <c r="B38" s="198"/>
      <c r="C38" s="198"/>
      <c r="D38" s="198"/>
      <c r="E38" s="198"/>
      <c r="F38" s="198"/>
      <c r="G38" s="198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109" customFormat="1" ht="21.75" customHeight="1">
      <c r="A39" s="241" t="s">
        <v>194</v>
      </c>
      <c r="B39" s="241"/>
      <c r="C39" s="241"/>
      <c r="D39" s="241"/>
      <c r="E39" s="241"/>
      <c r="F39" s="241"/>
      <c r="G39" s="241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</row>
    <row r="40" spans="1:23" s="107" customFormat="1" ht="6.75" customHeight="1">
      <c r="A40" s="105"/>
      <c r="B40" s="105"/>
      <c r="C40" s="105"/>
      <c r="D40" s="105"/>
      <c r="E40" s="105"/>
      <c r="F40" s="105"/>
      <c r="G40" s="105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</row>
    <row r="41" spans="1:23" s="107" customFormat="1" ht="21.75" customHeight="1">
      <c r="A41" s="198" t="s">
        <v>199</v>
      </c>
      <c r="B41" s="198"/>
      <c r="C41" s="198"/>
      <c r="D41" s="198"/>
      <c r="E41" s="198"/>
      <c r="F41" s="198"/>
      <c r="G41" s="198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</row>
    <row r="42" spans="1:23" ht="31.5" customHeight="1"/>
    <row r="43" spans="1:23" s="75" customFormat="1" ht="30.75" customHeight="1">
      <c r="A43" s="225" t="s">
        <v>175</v>
      </c>
      <c r="B43" s="225"/>
      <c r="C43" s="225"/>
      <c r="D43" s="225"/>
      <c r="E43" s="225"/>
      <c r="F43" s="225"/>
      <c r="G43" s="225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3" s="75" customFormat="1" ht="3.75" customHeight="1">
      <c r="A44" s="8"/>
      <c r="B44" s="77"/>
      <c r="C44" s="77"/>
      <c r="D44" s="7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s="75" customFormat="1" ht="21.75" customHeight="1">
      <c r="A45" s="99" t="str">
        <f ca="1">"Tax Year: "&amp;$L$1</f>
        <v>Tax Year: 2023</v>
      </c>
      <c r="B45" s="79" t="s">
        <v>156</v>
      </c>
      <c r="C45" s="79"/>
      <c r="D45" s="86" t="s">
        <v>155</v>
      </c>
      <c r="E45" s="237" t="s">
        <v>123</v>
      </c>
      <c r="F45" s="237"/>
      <c r="G45" s="237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s="75" customFormat="1" ht="21.75" customHeight="1">
      <c r="A46" s="238" t="s">
        <v>97</v>
      </c>
      <c r="B46" s="239"/>
      <c r="C46" s="240"/>
      <c r="D46" s="12"/>
      <c r="E46" s="219" t="s">
        <v>157</v>
      </c>
      <c r="F46" s="220"/>
      <c r="G46" s="22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s="75" customFormat="1" ht="21.75" customHeight="1">
      <c r="A47" s="229" t="s">
        <v>140</v>
      </c>
      <c r="B47" s="230"/>
      <c r="C47" s="231"/>
      <c r="D47" s="12"/>
      <c r="E47" s="219" t="s">
        <v>158</v>
      </c>
      <c r="F47" s="220"/>
      <c r="G47" s="22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s="75" customFormat="1" ht="21.75" customHeight="1">
      <c r="A48" s="229" t="s">
        <v>102</v>
      </c>
      <c r="B48" s="230"/>
      <c r="C48" s="231"/>
      <c r="D48" s="14">
        <f>SUM(D46:D47)</f>
        <v>0</v>
      </c>
      <c r="E48" s="219"/>
      <c r="F48" s="220"/>
      <c r="G48" s="2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75" customFormat="1" ht="21.75" customHeight="1">
      <c r="A49" s="229" t="s">
        <v>101</v>
      </c>
      <c r="B49" s="230"/>
      <c r="C49" s="231"/>
      <c r="D49" s="14">
        <f>D48/12</f>
        <v>0</v>
      </c>
      <c r="E49" s="219"/>
      <c r="F49" s="220"/>
      <c r="G49" s="2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4.5" customHeight="1"/>
    <row r="51" spans="1:23" s="75" customFormat="1" ht="21.75" customHeight="1">
      <c r="A51" s="99" t="str">
        <f ca="1">"Tax Year: "&amp;$M$1</f>
        <v>Tax Year: 2022</v>
      </c>
      <c r="B51" s="79"/>
      <c r="C51" s="79"/>
      <c r="D51" s="86" t="s">
        <v>155</v>
      </c>
      <c r="E51" s="237" t="s">
        <v>123</v>
      </c>
      <c r="F51" s="237"/>
      <c r="G51" s="237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75" customFormat="1" ht="21.75" customHeight="1">
      <c r="A52" s="238" t="s">
        <v>97</v>
      </c>
      <c r="B52" s="239"/>
      <c r="C52" s="240"/>
      <c r="D52" s="12"/>
      <c r="E52" s="219" t="s">
        <v>157</v>
      </c>
      <c r="F52" s="220"/>
      <c r="G52" s="22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75" customFormat="1" ht="21.75" customHeight="1">
      <c r="A53" s="229" t="s">
        <v>140</v>
      </c>
      <c r="B53" s="230"/>
      <c r="C53" s="231"/>
      <c r="D53" s="12"/>
      <c r="E53" s="219" t="s">
        <v>158</v>
      </c>
      <c r="F53" s="220"/>
      <c r="G53" s="22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75" customFormat="1" ht="21.75" customHeight="1">
      <c r="A54" s="229" t="s">
        <v>102</v>
      </c>
      <c r="B54" s="230"/>
      <c r="C54" s="231"/>
      <c r="D54" s="14">
        <f>SUM(D52:D53)</f>
        <v>0</v>
      </c>
      <c r="E54" s="219"/>
      <c r="F54" s="220"/>
      <c r="G54" s="2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5" customFormat="1" ht="21.75" customHeight="1">
      <c r="A55" s="229" t="s">
        <v>101</v>
      </c>
      <c r="B55" s="230"/>
      <c r="C55" s="231"/>
      <c r="D55" s="14">
        <f>D54/12</f>
        <v>0</v>
      </c>
      <c r="E55" s="219"/>
      <c r="F55" s="220"/>
      <c r="G55" s="2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4.5" customHeight="1"/>
    <row r="57" spans="1:23" s="75" customFormat="1" ht="21.75" customHeight="1">
      <c r="A57" s="78" t="s">
        <v>7</v>
      </c>
      <c r="B57" s="79"/>
      <c r="C57" s="79"/>
      <c r="D57" s="86" t="s">
        <v>155</v>
      </c>
      <c r="E57" s="237" t="s">
        <v>123</v>
      </c>
      <c r="F57" s="237"/>
      <c r="G57" s="23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75" customFormat="1" ht="21.75" customHeight="1">
      <c r="A58" s="238" t="s">
        <v>190</v>
      </c>
      <c r="B58" s="239"/>
      <c r="C58" s="240"/>
      <c r="D58" s="14">
        <f>(D54+D48)/24</f>
        <v>0</v>
      </c>
      <c r="E58" s="219"/>
      <c r="F58" s="220"/>
      <c r="G58" s="2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3" s="75" customFormat="1" ht="4.5" customHeight="1">
      <c r="A59" s="16"/>
      <c r="B59" s="16"/>
      <c r="C59" s="16"/>
      <c r="D59" s="80"/>
      <c r="E59" s="74"/>
      <c r="F59" s="74"/>
      <c r="G59" s="74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3" s="75" customFormat="1" ht="21.75" customHeight="1">
      <c r="A60" s="78" t="s">
        <v>126</v>
      </c>
      <c r="B60" s="79"/>
      <c r="C60" s="79"/>
      <c r="D60" s="79"/>
      <c r="E60" s="217"/>
      <c r="F60" s="217"/>
      <c r="G60" s="217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3" s="75" customFormat="1" ht="5.25" customHeight="1">
      <c r="A61" s="16"/>
      <c r="B61" s="16"/>
      <c r="C61" s="16"/>
      <c r="D61" s="80"/>
      <c r="E61" s="74"/>
      <c r="F61" s="74"/>
      <c r="G61" s="74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3" s="107" customFormat="1" ht="21.75" customHeight="1">
      <c r="A62" s="198" t="s">
        <v>103</v>
      </c>
      <c r="B62" s="198"/>
      <c r="C62" s="198"/>
      <c r="D62" s="198"/>
      <c r="E62" s="198"/>
      <c r="F62" s="198"/>
      <c r="G62" s="198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</row>
    <row r="63" spans="1:23" s="107" customFormat="1" ht="6.75" customHeight="1">
      <c r="A63" s="105"/>
      <c r="B63" s="105"/>
      <c r="C63" s="105"/>
      <c r="D63" s="105"/>
      <c r="E63" s="105"/>
      <c r="F63" s="105"/>
      <c r="G63" s="105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</row>
    <row r="64" spans="1:23" s="107" customFormat="1" ht="21.75" customHeight="1">
      <c r="A64" s="233" t="s">
        <v>191</v>
      </c>
      <c r="B64" s="233"/>
      <c r="C64" s="233"/>
      <c r="D64" s="233"/>
      <c r="E64" s="233"/>
      <c r="F64" s="233"/>
      <c r="G64" s="233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</row>
    <row r="65" spans="1:25" s="107" customFormat="1" ht="21.75" customHeight="1">
      <c r="A65" s="198" t="s">
        <v>192</v>
      </c>
      <c r="B65" s="198"/>
      <c r="C65" s="198"/>
      <c r="D65" s="198"/>
      <c r="E65" s="198"/>
      <c r="F65" s="198"/>
      <c r="G65" s="198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</row>
    <row r="66" spans="1:25" s="107" customFormat="1" ht="6.75" customHeight="1">
      <c r="A66" s="105"/>
      <c r="B66" s="105"/>
      <c r="C66" s="105"/>
      <c r="D66" s="105"/>
      <c r="E66" s="105"/>
      <c r="F66" s="105"/>
      <c r="G66" s="105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</row>
    <row r="67" spans="1:25" s="107" customFormat="1" ht="21.75" customHeight="1">
      <c r="A67" s="198" t="s">
        <v>193</v>
      </c>
      <c r="B67" s="198"/>
      <c r="C67" s="198"/>
      <c r="D67" s="198"/>
      <c r="E67" s="198"/>
      <c r="F67" s="198"/>
      <c r="G67" s="198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</row>
    <row r="68" spans="1:25" s="107" customFormat="1" ht="6.75" customHeight="1">
      <c r="A68" s="105"/>
      <c r="B68" s="105"/>
      <c r="C68" s="105"/>
      <c r="D68" s="105"/>
      <c r="E68" s="105"/>
      <c r="F68" s="105"/>
      <c r="G68" s="105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</row>
    <row r="69" spans="1:25" s="107" customFormat="1" ht="21.75" customHeight="1">
      <c r="A69" s="198" t="s">
        <v>197</v>
      </c>
      <c r="B69" s="198"/>
      <c r="C69" s="198"/>
      <c r="D69" s="198"/>
      <c r="E69" s="198"/>
      <c r="F69" s="198"/>
      <c r="G69" s="198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</row>
    <row r="70" spans="1:25" s="107" customFormat="1" ht="6.75" customHeight="1">
      <c r="A70" s="105"/>
      <c r="B70" s="105"/>
      <c r="C70" s="105"/>
      <c r="D70" s="105"/>
      <c r="E70" s="105"/>
      <c r="F70" s="105"/>
      <c r="G70" s="105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</row>
    <row r="71" spans="1:25" s="107" customFormat="1" ht="21.75" customHeight="1">
      <c r="A71" s="198" t="s">
        <v>198</v>
      </c>
      <c r="B71" s="198"/>
      <c r="C71" s="198"/>
      <c r="D71" s="198"/>
      <c r="E71" s="198"/>
      <c r="F71" s="198"/>
      <c r="G71" s="198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</row>
    <row r="72" spans="1:25" s="107" customFormat="1" ht="6.75" customHeight="1">
      <c r="A72" s="105"/>
      <c r="B72" s="105"/>
      <c r="C72" s="105"/>
      <c r="D72" s="105"/>
      <c r="E72" s="105"/>
      <c r="F72" s="105"/>
      <c r="G72" s="105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</row>
    <row r="73" spans="1:25" s="107" customFormat="1" ht="21.75" customHeight="1">
      <c r="A73" s="198" t="s">
        <v>195</v>
      </c>
      <c r="B73" s="198"/>
      <c r="C73" s="198"/>
      <c r="D73" s="198"/>
      <c r="E73" s="198"/>
      <c r="F73" s="198"/>
      <c r="G73" s="198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</row>
    <row r="74" spans="1:25" s="107" customFormat="1" ht="21.75" customHeight="1">
      <c r="A74" s="198" t="s">
        <v>196</v>
      </c>
      <c r="B74" s="198"/>
      <c r="C74" s="198"/>
      <c r="D74" s="198"/>
      <c r="E74" s="198"/>
      <c r="F74" s="198"/>
      <c r="G74" s="198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</row>
    <row r="75" spans="1:25" s="109" customFormat="1" ht="21.75" customHeight="1">
      <c r="A75" s="241" t="s">
        <v>194</v>
      </c>
      <c r="B75" s="241"/>
      <c r="C75" s="241"/>
      <c r="D75" s="241"/>
      <c r="E75" s="241"/>
      <c r="F75" s="241"/>
      <c r="G75" s="241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</row>
    <row r="76" spans="1:25" s="107" customFormat="1" ht="6.75" customHeight="1">
      <c r="A76" s="105"/>
      <c r="B76" s="105"/>
      <c r="C76" s="105"/>
      <c r="D76" s="105"/>
      <c r="E76" s="105"/>
      <c r="F76" s="105"/>
      <c r="G76" s="105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</row>
    <row r="77" spans="1:25" s="107" customFormat="1" ht="21.75" customHeight="1">
      <c r="A77" s="198" t="s">
        <v>199</v>
      </c>
      <c r="B77" s="198"/>
      <c r="C77" s="198"/>
      <c r="D77" s="198"/>
      <c r="E77" s="198"/>
      <c r="F77" s="198"/>
      <c r="G77" s="198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</row>
    <row r="78" spans="1:25" ht="18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</row>
    <row r="79" spans="1:25" ht="18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</row>
    <row r="80" spans="1:25" ht="18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 spans="1:25" ht="18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</row>
    <row r="82" spans="1:25" ht="18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ht="18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</row>
    <row r="84" spans="1:25" ht="18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</row>
    <row r="85" spans="1:25" ht="18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</row>
    <row r="86" spans="1:25" ht="18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 spans="1:25" ht="18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 spans="1:25" ht="18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8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 spans="1:25" ht="18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 spans="1:25" ht="18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 spans="1:25" ht="18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8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</row>
    <row r="94" spans="1:25" ht="18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8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</row>
    <row r="96" spans="1:25" ht="18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8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 spans="1:25" ht="18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 spans="1:25" ht="18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 spans="1:25" ht="18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8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ht="18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ht="18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ht="18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ht="18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ht="18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ht="18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8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 spans="1:25" ht="18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 spans="1:25" ht="18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 spans="1:25" ht="18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8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8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8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 spans="1:25" ht="18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8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 spans="1:25" ht="18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 spans="1:25" ht="18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 spans="1:25" ht="18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8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 spans="1:25" ht="18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 spans="1:25" ht="18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 spans="1:25" ht="18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 spans="1:25" ht="18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8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 spans="1:25" ht="18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 spans="1:25" ht="18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 spans="1:25" ht="18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 spans="1:25" ht="18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8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 spans="1:25" ht="18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 spans="1:25" ht="18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 spans="1:25" ht="18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 spans="1:25" ht="18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 spans="1:25" ht="18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 spans="1:25" ht="18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 spans="1:25" ht="18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 spans="1:25" ht="18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 spans="1:25" ht="18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 spans="1:25" ht="18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 spans="1:25" ht="18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 spans="1:25" ht="18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 spans="1:25" ht="18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 spans="1:25" ht="18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 spans="1:25" ht="18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 spans="1:25" ht="18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 spans="1:25" ht="18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 spans="1:25" ht="18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 spans="1:25" ht="18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 spans="1:25" ht="18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 spans="1:25" ht="18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 spans="1:25" ht="18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 spans="1:25" ht="18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 spans="1:25" ht="18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 spans="1:25" ht="18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 spans="1:25" ht="18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 spans="1:25" ht="18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 spans="1:25" ht="18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 spans="1:25" ht="18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spans="1:25" ht="18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spans="1:25" ht="18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spans="1:25" ht="18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spans="1:25" ht="18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spans="1:25" ht="18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spans="1:25" ht="18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spans="1:25" ht="18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spans="1:25" ht="18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spans="1:25" ht="18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spans="1:25" ht="18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spans="1:25" ht="18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spans="1:25" ht="18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spans="1:25" ht="18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spans="1:25" ht="18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spans="1:25" ht="18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spans="1:25" ht="18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spans="1:25" ht="18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spans="1:25" ht="18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spans="1:25" ht="18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spans="1:25" ht="18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spans="1:25" ht="18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spans="1:25" ht="18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spans="1:25" ht="18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spans="1:25" ht="18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spans="1:25" ht="18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spans="1:25" ht="18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spans="1:25" ht="18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spans="1:25" ht="18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spans="1:25" ht="18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spans="1:25" ht="18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ht="18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spans="1:25" ht="18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spans="1:25" ht="18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spans="1:25" ht="18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spans="1:25" ht="18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spans="1:25" ht="18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spans="1:25" ht="18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spans="1:25" ht="18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spans="1:25" ht="18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spans="1:25" ht="18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spans="1:25" ht="18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spans="1:25" ht="18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spans="1:25" ht="18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spans="1:25" ht="18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spans="1:25" ht="18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spans="1:25" ht="18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spans="1:25" ht="18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spans="1:25" ht="18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spans="1:25" ht="18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spans="1:25" ht="18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spans="1:25" ht="18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spans="1:25" ht="18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spans="1:25" ht="18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spans="1:25" ht="18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spans="1:25" ht="18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spans="1:25" ht="18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spans="1:25" ht="18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spans="1:25" ht="18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spans="1:25" ht="18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spans="1:25" ht="18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spans="1:25" ht="18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spans="1:25" ht="18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spans="1:25" ht="18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spans="1:25" ht="18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spans="1:25" ht="18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spans="1:25" ht="18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spans="1:25" ht="18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spans="1:25" ht="18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spans="1:25" ht="18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spans="1:25" ht="18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spans="1:25" ht="18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spans="1:25" ht="18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spans="1:25" ht="18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spans="1:25" ht="18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spans="1:25" ht="18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spans="1:25" ht="18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spans="1:25" ht="18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spans="1:25" ht="18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spans="1:25" ht="18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spans="1:25" ht="18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spans="1:25" ht="18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spans="1:25" ht="18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spans="1:25" ht="18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spans="1:25" ht="18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spans="1:25" ht="18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spans="1:25" ht="18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spans="1:25" ht="18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spans="1:25" ht="18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spans="1:25" ht="18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spans="1:25" ht="18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spans="1:25" ht="18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spans="1:25" ht="18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spans="1:25" ht="18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spans="1:25" ht="18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spans="1:25" ht="18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spans="1:25" ht="18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  <row r="256" spans="1:25" ht="18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</row>
    <row r="257" spans="1:25" ht="18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</row>
    <row r="258" spans="1:25" ht="18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</row>
    <row r="259" spans="1:25" ht="18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</row>
    <row r="260" spans="1:25" ht="18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</row>
    <row r="261" spans="1:25" ht="18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</row>
    <row r="262" spans="1:25" ht="18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</row>
    <row r="263" spans="1:25" ht="18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</row>
    <row r="264" spans="1:25" ht="18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</row>
    <row r="265" spans="1:25" ht="18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</row>
    <row r="266" spans="1:25" ht="18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</row>
    <row r="267" spans="1:25" ht="18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</row>
    <row r="268" spans="1:25" ht="18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</row>
    <row r="269" spans="1:25" ht="18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</row>
    <row r="270" spans="1:25" ht="18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</row>
    <row r="271" spans="1:25" ht="18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</row>
    <row r="272" spans="1:25" ht="18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</row>
    <row r="273" spans="1:25" ht="18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</row>
    <row r="274" spans="1:25" ht="18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</row>
    <row r="275" spans="1:25" ht="18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</row>
    <row r="276" spans="1:25" ht="18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</row>
    <row r="277" spans="1:25" ht="18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</row>
    <row r="278" spans="1:25" ht="18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</row>
    <row r="279" spans="1:25" ht="18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</row>
    <row r="280" spans="1:25" ht="18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</row>
    <row r="281" spans="1:25" ht="18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</row>
    <row r="282" spans="1:25" ht="18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</row>
    <row r="283" spans="1:25" ht="18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</row>
    <row r="284" spans="1:25" ht="18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</row>
    <row r="285" spans="1:25" ht="18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</row>
    <row r="286" spans="1:25" ht="18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</row>
    <row r="287" spans="1:25" ht="18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</row>
    <row r="288" spans="1:25" ht="18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</row>
    <row r="289" spans="1:25" ht="18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</row>
    <row r="290" spans="1:25" ht="18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</row>
    <row r="291" spans="1:25" ht="18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18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</row>
    <row r="293" spans="1:25" ht="18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</row>
    <row r="294" spans="1:25" ht="18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</row>
    <row r="295" spans="1:25" ht="18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</row>
    <row r="296" spans="1:25" ht="18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</row>
    <row r="297" spans="1:25" ht="18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</row>
    <row r="298" spans="1:25" ht="18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</row>
    <row r="299" spans="1:25" ht="18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</row>
    <row r="300" spans="1:25" ht="18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</row>
    <row r="301" spans="1:25" ht="18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</row>
    <row r="302" spans="1:25" ht="18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</row>
    <row r="303" spans="1:25" ht="18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</row>
    <row r="304" spans="1:25" ht="18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</row>
    <row r="305" spans="1:25" ht="18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</row>
    <row r="306" spans="1:25" ht="18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</row>
    <row r="307" spans="1:25" ht="18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</row>
    <row r="308" spans="1:25" ht="18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</row>
    <row r="309" spans="1:25" ht="18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</row>
    <row r="310" spans="1:25" ht="18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</row>
    <row r="311" spans="1:25" ht="18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</row>
    <row r="312" spans="1:25" ht="18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</row>
    <row r="313" spans="1:25" ht="18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</row>
    <row r="314" spans="1:25" ht="18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</row>
    <row r="315" spans="1:25" ht="18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</row>
    <row r="316" spans="1:25" ht="18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</row>
    <row r="317" spans="1:25" ht="18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</row>
    <row r="318" spans="1:25" ht="18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</row>
    <row r="319" spans="1:25" ht="18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</row>
    <row r="320" spans="1:25" ht="18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</row>
    <row r="321" spans="1:25" ht="18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</row>
    <row r="322" spans="1:25" ht="18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</row>
    <row r="323" spans="1:25" ht="18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</row>
    <row r="324" spans="1:25" ht="18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</row>
    <row r="325" spans="1:25" ht="18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</row>
    <row r="326" spans="1:25" ht="18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</row>
    <row r="327" spans="1:25" ht="18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</row>
    <row r="328" spans="1:25" ht="18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</row>
    <row r="329" spans="1:25" ht="18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</row>
    <row r="330" spans="1:25" ht="18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</row>
    <row r="331" spans="1:25" ht="18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</row>
    <row r="332" spans="1:25" ht="18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</row>
    <row r="333" spans="1:25" ht="18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</row>
    <row r="334" spans="1:25" ht="18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</row>
    <row r="335" spans="1:25" ht="18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</row>
    <row r="336" spans="1:25" ht="18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</row>
    <row r="337" spans="1:25" ht="18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</row>
    <row r="338" spans="1:25" ht="18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</row>
    <row r="339" spans="1:25" ht="18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</row>
    <row r="340" spans="1:25" ht="18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</row>
    <row r="341" spans="1:25" ht="18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</row>
    <row r="342" spans="1:25" ht="18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</row>
    <row r="343" spans="1:25" ht="18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</row>
    <row r="344" spans="1:25" ht="18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</row>
    <row r="345" spans="1:25" ht="18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</row>
    <row r="346" spans="1:25" ht="18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</row>
    <row r="347" spans="1:25" ht="18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</row>
    <row r="348" spans="1:25" ht="18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</row>
    <row r="349" spans="1:25" ht="18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</row>
    <row r="350" spans="1:25" ht="18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</row>
    <row r="351" spans="1:25" ht="18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</row>
    <row r="352" spans="1:25" ht="18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</row>
    <row r="353" spans="1:25" ht="18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</row>
    <row r="354" spans="1:25" ht="18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</row>
    <row r="355" spans="1:25" ht="18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</row>
    <row r="356" spans="1:25" ht="18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</row>
    <row r="357" spans="1:25" ht="18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</row>
    <row r="358" spans="1:25" ht="18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</row>
    <row r="359" spans="1:25" ht="18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</row>
    <row r="360" spans="1:25" ht="18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</row>
    <row r="361" spans="1:25" ht="18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</row>
    <row r="362" spans="1:25" ht="18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</row>
    <row r="363" spans="1:25" ht="18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</row>
    <row r="364" spans="1:25" ht="18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</row>
    <row r="365" spans="1:25" ht="18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</row>
    <row r="366" spans="1:25" ht="18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</row>
    <row r="367" spans="1:25" ht="18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</row>
    <row r="368" spans="1:25" ht="18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</row>
    <row r="369" spans="1:25" ht="18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</row>
    <row r="370" spans="1:25" ht="18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</row>
    <row r="371" spans="1:25" ht="18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</row>
    <row r="372" spans="1:25" ht="18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</row>
    <row r="373" spans="1:25" ht="18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</row>
    <row r="374" spans="1:25" ht="18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</row>
    <row r="375" spans="1:25" ht="18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</row>
    <row r="376" spans="1:25" ht="18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</row>
    <row r="377" spans="1:25" ht="18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</row>
    <row r="378" spans="1:25" ht="18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</row>
    <row r="379" spans="1:25" ht="18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</row>
    <row r="380" spans="1:25" ht="18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</row>
    <row r="381" spans="1:25" ht="18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</row>
    <row r="382" spans="1:25" ht="18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</row>
    <row r="383" spans="1:25" ht="18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</row>
    <row r="384" spans="1:25" ht="18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</row>
    <row r="385" spans="1:25" ht="18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</row>
    <row r="386" spans="1:25" ht="18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</row>
    <row r="387" spans="1:25" ht="18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</row>
    <row r="388" spans="1:25" ht="18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</row>
    <row r="389" spans="1:25" ht="18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</row>
    <row r="390" spans="1:25" ht="18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</row>
    <row r="391" spans="1:25" ht="18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</row>
    <row r="392" spans="1:25" ht="18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</row>
    <row r="393" spans="1:25" ht="18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</row>
    <row r="394" spans="1:25" ht="18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</row>
    <row r="395" spans="1:25" ht="18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</row>
    <row r="396" spans="1:25" ht="18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</row>
    <row r="397" spans="1:25" ht="18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</row>
    <row r="398" spans="1:25" ht="18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</row>
    <row r="399" spans="1:25" ht="18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</row>
    <row r="400" spans="1:25" ht="18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</row>
    <row r="401" spans="1:25" ht="18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</row>
    <row r="402" spans="1:25" ht="18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</row>
    <row r="403" spans="1:25" ht="18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</row>
    <row r="404" spans="1:25" ht="18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</row>
    <row r="405" spans="1:25" ht="18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</row>
    <row r="406" spans="1:25" ht="18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</row>
    <row r="407" spans="1:25" ht="18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</row>
    <row r="408" spans="1:25" ht="18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</row>
    <row r="409" spans="1:25" ht="18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</row>
    <row r="410" spans="1:25" ht="18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</row>
    <row r="411" spans="1:25" ht="18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</row>
    <row r="412" spans="1:25" ht="18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</row>
    <row r="413" spans="1:25" ht="18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</row>
    <row r="414" spans="1:25" ht="18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</row>
    <row r="415" spans="1:25" ht="18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</row>
    <row r="416" spans="1:25" ht="18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</row>
    <row r="417" spans="1:25" ht="18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</row>
    <row r="418" spans="1:25" ht="18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</row>
    <row r="419" spans="1:25" ht="18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</row>
    <row r="420" spans="1:25" ht="18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</row>
    <row r="421" spans="1:25" ht="18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</row>
    <row r="422" spans="1:25" ht="18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</row>
    <row r="423" spans="1:25" ht="18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</row>
    <row r="424" spans="1:25" ht="18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</row>
    <row r="425" spans="1:25" ht="18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</row>
    <row r="426" spans="1:25" ht="18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</row>
    <row r="427" spans="1:25" ht="18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</row>
    <row r="428" spans="1:25" ht="18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</row>
    <row r="429" spans="1:25" ht="18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</row>
    <row r="430" spans="1:25" ht="18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</row>
    <row r="431" spans="1:25" ht="18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</row>
    <row r="432" spans="1:25" ht="18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</row>
    <row r="433" spans="1:25" ht="18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</row>
    <row r="434" spans="1:25" ht="18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</row>
    <row r="435" spans="1:25" ht="18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</row>
    <row r="436" spans="1:25" ht="18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</row>
    <row r="437" spans="1:25" ht="18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</row>
    <row r="438" spans="1:25" ht="18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</row>
    <row r="439" spans="1:25" ht="18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</row>
    <row r="440" spans="1:25" ht="18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</row>
    <row r="441" spans="1:25" ht="18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</row>
    <row r="442" spans="1:25" ht="18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</row>
    <row r="443" spans="1:25" ht="18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</row>
    <row r="444" spans="1:25" ht="18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</row>
    <row r="445" spans="1:25" ht="18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</row>
    <row r="446" spans="1:25" ht="18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</row>
    <row r="447" spans="1:25" ht="18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</row>
    <row r="448" spans="1:25" ht="18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</row>
    <row r="449" spans="1:25" ht="18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</row>
    <row r="450" spans="1:25" ht="18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</row>
    <row r="451" spans="1:25" ht="18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</row>
    <row r="452" spans="1:25" ht="18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</row>
    <row r="453" spans="1:25" ht="18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</row>
    <row r="454" spans="1:25" ht="18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</row>
    <row r="455" spans="1:25" ht="18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</row>
    <row r="456" spans="1:25" ht="18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</row>
    <row r="457" spans="1:25" ht="18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</row>
    <row r="458" spans="1:25" ht="18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</row>
    <row r="459" spans="1:25" ht="18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</row>
    <row r="460" spans="1:25" ht="18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</row>
    <row r="461" spans="1:25" ht="18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</row>
    <row r="462" spans="1:25" ht="18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</row>
    <row r="463" spans="1:25" ht="18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</row>
    <row r="464" spans="1:25" ht="18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</row>
    <row r="465" spans="1:25" ht="18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</row>
    <row r="466" spans="1:25" ht="18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</row>
    <row r="467" spans="1:25" ht="18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</row>
    <row r="468" spans="1:25" ht="18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</row>
    <row r="469" spans="1:25" ht="18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</row>
    <row r="470" spans="1:25" ht="18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</row>
    <row r="471" spans="1:25" ht="18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</row>
    <row r="472" spans="1:25" ht="18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</row>
    <row r="473" spans="1:25" ht="18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</row>
    <row r="474" spans="1:25" ht="18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</row>
    <row r="475" spans="1:25" ht="18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</row>
    <row r="476" spans="1:25" ht="18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</row>
    <row r="477" spans="1:25" ht="18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</row>
    <row r="478" spans="1:25" ht="18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</row>
    <row r="479" spans="1:25" ht="18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</row>
    <row r="480" spans="1:25" ht="18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</row>
    <row r="481" spans="1:25" ht="18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</row>
    <row r="482" spans="1:25" ht="18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</row>
    <row r="483" spans="1:25" ht="18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</row>
    <row r="484" spans="1:25" ht="18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</row>
    <row r="485" spans="1:25" ht="18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</row>
    <row r="486" spans="1:25" ht="18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</row>
    <row r="487" spans="1:25" ht="18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</row>
    <row r="488" spans="1:25" ht="18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</row>
    <row r="489" spans="1:25" ht="18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</row>
    <row r="490" spans="1:25" ht="18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</row>
    <row r="491" spans="1:25" ht="18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</row>
    <row r="492" spans="1:25" ht="18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</row>
    <row r="493" spans="1:25" ht="18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</row>
    <row r="494" spans="1:25" ht="18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</row>
    <row r="495" spans="1:25" ht="18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</row>
    <row r="496" spans="1:25" ht="18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</row>
    <row r="497" spans="1:25" ht="18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</row>
    <row r="498" spans="1:25" ht="18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</row>
    <row r="499" spans="1:25" ht="18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</row>
    <row r="500" spans="1:25" ht="18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</row>
    <row r="501" spans="1:25" ht="18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</row>
    <row r="502" spans="1:25" ht="18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</row>
    <row r="503" spans="1:25" ht="18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</row>
    <row r="504" spans="1:25" ht="18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</row>
    <row r="505" spans="1:25" ht="18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</row>
    <row r="506" spans="1:25" ht="18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</row>
    <row r="507" spans="1:25" ht="18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</row>
    <row r="508" spans="1:25" ht="18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</row>
    <row r="509" spans="1:25" ht="18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</row>
    <row r="510" spans="1:25" ht="18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</row>
    <row r="511" spans="1:25" ht="18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</row>
    <row r="512" spans="1:25" ht="18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</row>
    <row r="513" spans="1:25" ht="18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</row>
    <row r="514" spans="1:25" ht="18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</row>
    <row r="515" spans="1:25" ht="18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</row>
    <row r="516" spans="1:25" ht="18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</row>
    <row r="517" spans="1:25" ht="18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</row>
    <row r="518" spans="1:25" ht="18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</row>
    <row r="519" spans="1:25" ht="18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</row>
    <row r="520" spans="1:25" ht="18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</row>
    <row r="521" spans="1:25" ht="18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</row>
    <row r="522" spans="1:25" ht="18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</row>
    <row r="523" spans="1:25" ht="18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</row>
    <row r="524" spans="1:25" ht="18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</row>
    <row r="525" spans="1:25" ht="18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</row>
    <row r="526" spans="1:25" ht="18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</row>
    <row r="527" spans="1:25" ht="18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</row>
    <row r="528" spans="1:25" ht="18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</row>
    <row r="529" spans="1:25" ht="18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</row>
    <row r="530" spans="1:25" ht="18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</row>
    <row r="531" spans="1:25" ht="18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</row>
    <row r="532" spans="1:25" ht="18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</row>
    <row r="533" spans="1:25" ht="18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</row>
    <row r="534" spans="1:25" ht="18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</row>
    <row r="535" spans="1:25" ht="18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</row>
    <row r="536" spans="1:25" ht="18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</row>
    <row r="537" spans="1:25" ht="18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</row>
    <row r="538" spans="1:25" ht="18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</row>
    <row r="539" spans="1:25" ht="18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</row>
    <row r="540" spans="1:25" ht="18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</row>
    <row r="541" spans="1:25" ht="18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</row>
    <row r="542" spans="1:25" ht="18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</row>
    <row r="543" spans="1:25" ht="18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</row>
    <row r="544" spans="1:25" ht="18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</row>
    <row r="545" spans="1:25" ht="18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</row>
    <row r="546" spans="1:25" ht="18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</row>
    <row r="547" spans="1:25" ht="18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</row>
    <row r="548" spans="1:25" ht="18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</row>
    <row r="549" spans="1:25" ht="18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</row>
    <row r="550" spans="1:25" ht="18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</row>
    <row r="551" spans="1:25" ht="18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</row>
    <row r="552" spans="1:25" ht="18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</row>
    <row r="553" spans="1:25" ht="18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</row>
    <row r="554" spans="1:25" ht="18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</row>
    <row r="555" spans="1:25" ht="18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</row>
    <row r="556" spans="1:25" ht="18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</row>
    <row r="557" spans="1:25" ht="18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</row>
    <row r="558" spans="1:25" ht="18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</row>
    <row r="559" spans="1:25" ht="18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</row>
    <row r="560" spans="1:25" ht="18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</row>
    <row r="561" spans="1:25" ht="18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</row>
    <row r="562" spans="1:25" ht="18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</row>
    <row r="563" spans="1:25" ht="18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</row>
    <row r="564" spans="1:25" ht="18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</row>
    <row r="565" spans="1:25" ht="18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</row>
    <row r="566" spans="1:25" ht="18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</row>
    <row r="567" spans="1:25" ht="18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</row>
    <row r="568" spans="1:25" ht="18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</row>
    <row r="569" spans="1:25" ht="18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</row>
    <row r="570" spans="1:25" ht="18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</row>
    <row r="571" spans="1:25" ht="18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</row>
    <row r="572" spans="1:25" ht="18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</row>
    <row r="573" spans="1:25" ht="18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</row>
    <row r="574" spans="1:25" ht="18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</row>
    <row r="575" spans="1:25" ht="18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</row>
    <row r="576" spans="1:25" ht="18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</row>
    <row r="577" spans="1:25" ht="18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</row>
    <row r="578" spans="1:25" ht="18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</row>
    <row r="579" spans="1:25" ht="18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</row>
    <row r="580" spans="1:25" ht="18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</row>
    <row r="581" spans="1:25" ht="18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</row>
    <row r="582" spans="1:25" ht="18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</row>
    <row r="583" spans="1:25" ht="18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</row>
    <row r="584" spans="1:25" ht="18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</row>
    <row r="585" spans="1:25" ht="18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</row>
    <row r="586" spans="1:25" ht="18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</row>
    <row r="587" spans="1:25" ht="18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</row>
    <row r="588" spans="1:25" ht="18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</row>
    <row r="589" spans="1:25" ht="18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</row>
    <row r="590" spans="1:25" ht="18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</row>
    <row r="591" spans="1:25" ht="18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</row>
    <row r="592" spans="1:25" ht="18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</row>
    <row r="593" spans="1:25" ht="18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</row>
    <row r="594" spans="1:25" ht="18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</row>
    <row r="595" spans="1:25" ht="18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</row>
    <row r="596" spans="1:25" ht="18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</row>
    <row r="597" spans="1:25" ht="18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</row>
    <row r="598" spans="1:25" ht="18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</row>
    <row r="599" spans="1:25" ht="18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</row>
    <row r="600" spans="1:25" ht="18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</row>
    <row r="601" spans="1:25" ht="18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</row>
    <row r="602" spans="1:25" ht="18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</row>
    <row r="603" spans="1:25" ht="18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</row>
    <row r="604" spans="1:25" ht="18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</row>
    <row r="605" spans="1:25" ht="18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</row>
    <row r="606" spans="1:25" ht="18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</row>
    <row r="607" spans="1:25" ht="18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</row>
    <row r="608" spans="1:25" ht="18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</row>
    <row r="609" spans="1:25" ht="18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</row>
    <row r="610" spans="1:25" ht="18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</row>
    <row r="611" spans="1:25" ht="18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</row>
    <row r="612" spans="1:25" ht="18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</row>
    <row r="613" spans="1:25" ht="18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</row>
    <row r="614" spans="1:25" ht="18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</row>
    <row r="615" spans="1:25" ht="18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</row>
    <row r="616" spans="1:25" ht="18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</row>
    <row r="617" spans="1:25" ht="18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</row>
    <row r="618" spans="1:25" ht="18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</row>
    <row r="619" spans="1:25" ht="18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</row>
    <row r="620" spans="1:25" ht="18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</row>
    <row r="621" spans="1:25" ht="18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</row>
    <row r="622" spans="1:25" ht="18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</row>
    <row r="623" spans="1:25" ht="18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</row>
    <row r="624" spans="1:25" ht="18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</row>
    <row r="625" spans="1:25" ht="18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</row>
    <row r="626" spans="1:25" ht="18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</row>
    <row r="627" spans="1:25" ht="18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</row>
    <row r="628" spans="1:25" ht="18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</row>
    <row r="629" spans="1:25" ht="18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</row>
    <row r="630" spans="1:25" ht="18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</row>
    <row r="631" spans="1:25" ht="18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</row>
    <row r="632" spans="1:25" ht="18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</row>
    <row r="633" spans="1:25" ht="18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</row>
    <row r="634" spans="1:25" ht="18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</row>
    <row r="635" spans="1:25" ht="18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</row>
    <row r="636" spans="1:25" ht="18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</row>
    <row r="637" spans="1:25" ht="18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</row>
    <row r="638" spans="1:25" ht="18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</row>
    <row r="639" spans="1:25" ht="18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</row>
    <row r="640" spans="1:25" ht="18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</row>
    <row r="641" spans="1:25" ht="18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</row>
    <row r="642" spans="1:25" ht="18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</row>
    <row r="643" spans="1:25" ht="18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</row>
    <row r="644" spans="1:25" ht="18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</row>
    <row r="645" spans="1:25" ht="18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</row>
    <row r="646" spans="1:25" ht="18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</row>
    <row r="647" spans="1:25" ht="18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</row>
    <row r="648" spans="1:25" ht="18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</row>
    <row r="649" spans="1:25" ht="18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</row>
    <row r="650" spans="1:25" ht="18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</row>
    <row r="651" spans="1:25" ht="18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</row>
    <row r="652" spans="1:25" ht="18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</row>
    <row r="653" spans="1:25" ht="18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</row>
    <row r="654" spans="1:25" ht="18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</row>
    <row r="655" spans="1:25" ht="18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</row>
    <row r="656" spans="1:25" ht="18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</row>
    <row r="657" spans="1:25" ht="18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</row>
    <row r="658" spans="1:25" ht="18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</row>
    <row r="659" spans="1:25" ht="18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</row>
    <row r="660" spans="1:25" ht="18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</row>
    <row r="661" spans="1:25" ht="18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</row>
    <row r="662" spans="1:25" ht="18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</row>
    <row r="663" spans="1:25" ht="18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</row>
    <row r="664" spans="1:25" ht="18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</row>
    <row r="665" spans="1:25" ht="18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</row>
    <row r="666" spans="1:25" ht="18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</row>
    <row r="667" spans="1:25" ht="18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</row>
    <row r="668" spans="1:25" ht="18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</row>
    <row r="669" spans="1:25" ht="18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</row>
    <row r="670" spans="1:25" ht="18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</row>
    <row r="671" spans="1:25" ht="18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</row>
    <row r="672" spans="1:25" ht="18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</row>
    <row r="673" spans="1:25" ht="18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</row>
    <row r="674" spans="1:25" ht="18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</row>
    <row r="675" spans="1:25" ht="18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</row>
    <row r="676" spans="1:25" ht="18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</row>
    <row r="677" spans="1:25" ht="18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</row>
    <row r="678" spans="1:25" ht="18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</row>
    <row r="679" spans="1:25" ht="18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</row>
    <row r="680" spans="1:25" ht="18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</row>
    <row r="681" spans="1:25" ht="18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</row>
    <row r="682" spans="1:25" ht="18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</row>
    <row r="683" spans="1:25" ht="18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</row>
    <row r="684" spans="1:25" ht="18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</row>
    <row r="685" spans="1:25" ht="18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</row>
    <row r="686" spans="1:25" ht="18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</row>
    <row r="687" spans="1:25" ht="18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</row>
    <row r="688" spans="1:25" ht="18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</row>
    <row r="689" spans="1:25" ht="18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</row>
    <row r="690" spans="1:25" ht="18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</row>
    <row r="691" spans="1:25" ht="18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</row>
    <row r="692" spans="1:25" ht="18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</row>
    <row r="693" spans="1:25" ht="18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</row>
    <row r="694" spans="1:25" ht="18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</row>
    <row r="695" spans="1:25" ht="18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</row>
    <row r="696" spans="1:25" ht="18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</row>
    <row r="697" spans="1:25" ht="18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</row>
    <row r="698" spans="1:25" ht="18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</row>
    <row r="699" spans="1:25" ht="18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</row>
    <row r="700" spans="1:25" ht="18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</row>
    <row r="701" spans="1:25" ht="18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</row>
    <row r="702" spans="1:25" ht="18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</row>
    <row r="703" spans="1:25" ht="18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</row>
    <row r="704" spans="1:25" ht="18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</row>
    <row r="705" spans="1:25" ht="18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</row>
    <row r="706" spans="1:25" ht="18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</row>
    <row r="707" spans="1:25" ht="18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</row>
    <row r="708" spans="1:25" ht="18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</row>
    <row r="709" spans="1:25" ht="18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</row>
    <row r="710" spans="1:25" ht="18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</row>
    <row r="711" spans="1:25" ht="18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</row>
    <row r="712" spans="1:25" ht="18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</row>
    <row r="713" spans="1:25" ht="18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</row>
    <row r="714" spans="1:25" ht="18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</row>
    <row r="715" spans="1:25" ht="18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</row>
    <row r="716" spans="1:25" ht="18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</row>
    <row r="717" spans="1:25" ht="18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</row>
    <row r="718" spans="1:25" ht="18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</row>
    <row r="719" spans="1:25" ht="18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</row>
    <row r="720" spans="1:25" ht="18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</row>
    <row r="721" spans="1:25" ht="18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</row>
    <row r="722" spans="1:25" ht="18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</row>
    <row r="723" spans="1:25" ht="18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</row>
    <row r="724" spans="1:25" ht="18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</row>
    <row r="725" spans="1:25" ht="18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</row>
    <row r="726" spans="1:25" ht="18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</row>
    <row r="727" spans="1:25" ht="18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</row>
    <row r="728" spans="1:25" ht="18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</row>
    <row r="729" spans="1:25" ht="18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</row>
    <row r="730" spans="1:25" ht="18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</row>
    <row r="731" spans="1:25" ht="18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</row>
    <row r="732" spans="1:25" ht="18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</row>
    <row r="733" spans="1:25" ht="18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</row>
    <row r="734" spans="1:25" ht="18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</row>
    <row r="735" spans="1:25" ht="18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</row>
    <row r="736" spans="1:25" ht="18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</row>
    <row r="737" spans="1:25" ht="18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</row>
    <row r="738" spans="1:25" ht="18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</row>
    <row r="739" spans="1:25" ht="18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</row>
    <row r="740" spans="1:25" ht="18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</row>
    <row r="741" spans="1:25" ht="18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</row>
    <row r="742" spans="1:25" ht="18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</row>
    <row r="743" spans="1:25" ht="18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</row>
    <row r="744" spans="1:25" ht="18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</row>
    <row r="745" spans="1:25" ht="18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</row>
    <row r="746" spans="1:25" ht="18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</row>
    <row r="747" spans="1:25" ht="18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</row>
    <row r="748" spans="1:25" ht="18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</row>
    <row r="749" spans="1:25" ht="18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</row>
    <row r="750" spans="1:25" ht="18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</row>
    <row r="751" spans="1:25" ht="18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</row>
    <row r="752" spans="1:25" ht="18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</row>
    <row r="753" spans="1:25" ht="18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</row>
    <row r="754" spans="1:25" ht="18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</row>
    <row r="755" spans="1:25" ht="18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</row>
    <row r="756" spans="1:25" ht="18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</row>
    <row r="757" spans="1:25" ht="18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</row>
    <row r="758" spans="1:25" ht="18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</row>
    <row r="759" spans="1:25" ht="18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</row>
    <row r="760" spans="1:25" ht="18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</row>
    <row r="761" spans="1:25" ht="18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</row>
    <row r="762" spans="1:25" ht="18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</row>
    <row r="763" spans="1:25" ht="18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</row>
    <row r="764" spans="1:25" ht="18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</row>
    <row r="765" spans="1:25" ht="18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</row>
    <row r="766" spans="1:25" ht="18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</row>
    <row r="767" spans="1:25" ht="18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</row>
    <row r="768" spans="1:25" ht="18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</row>
    <row r="769" spans="1:25" ht="18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</row>
    <row r="770" spans="1:25" ht="18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</row>
    <row r="771" spans="1:25" ht="18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</row>
    <row r="772" spans="1:25" ht="18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</row>
    <row r="773" spans="1:25" ht="18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</row>
    <row r="774" spans="1:25" ht="18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</row>
    <row r="775" spans="1:25" ht="18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</row>
    <row r="776" spans="1:25" ht="18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</row>
    <row r="777" spans="1:25" ht="18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</row>
    <row r="778" spans="1:25" ht="18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</row>
    <row r="779" spans="1:25" ht="18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</row>
    <row r="780" spans="1:25" ht="18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</row>
    <row r="781" spans="1:25" ht="18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</row>
    <row r="782" spans="1:25" ht="18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</row>
    <row r="783" spans="1:25" ht="18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</row>
    <row r="784" spans="1:25" ht="18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</row>
    <row r="785" spans="1:25" ht="18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</row>
    <row r="786" spans="1:25" ht="18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</row>
    <row r="787" spans="1:25" ht="18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</row>
    <row r="788" spans="1:25" ht="18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</row>
    <row r="789" spans="1:25" ht="18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</row>
    <row r="790" spans="1:25" ht="18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</row>
  </sheetData>
  <sheetProtection algorithmName="SHA-512" hashValue="i2ZWVNZKLvHOnNHKWkBs+JB00BzkJb43YDxNujZTkxacECR51t+Mb8XBArrQoqiS9H5eZ2uUXjqxBnYohXjaHg==" saltValue="rAfR3w7EfS9XOerJCNsB8Q==" spinCount="100000" sheet="1" objects="1" scenarios="1"/>
  <mergeCells count="72">
    <mergeCell ref="A55:C55"/>
    <mergeCell ref="E55:G55"/>
    <mergeCell ref="A74:G74"/>
    <mergeCell ref="A75:G75"/>
    <mergeCell ref="A77:G77"/>
    <mergeCell ref="E60:G60"/>
    <mergeCell ref="A62:G62"/>
    <mergeCell ref="A64:G64"/>
    <mergeCell ref="A65:G65"/>
    <mergeCell ref="A67:G67"/>
    <mergeCell ref="A69:G69"/>
    <mergeCell ref="A71:G71"/>
    <mergeCell ref="A73:G73"/>
    <mergeCell ref="E57:G57"/>
    <mergeCell ref="A58:C58"/>
    <mergeCell ref="E58:G58"/>
    <mergeCell ref="A7:G7"/>
    <mergeCell ref="A43:G43"/>
    <mergeCell ref="E45:G45"/>
    <mergeCell ref="A46:C46"/>
    <mergeCell ref="E46:G46"/>
    <mergeCell ref="A31:G31"/>
    <mergeCell ref="A33:G33"/>
    <mergeCell ref="A37:G37"/>
    <mergeCell ref="A35:G35"/>
    <mergeCell ref="A38:G38"/>
    <mergeCell ref="A41:G41"/>
    <mergeCell ref="A39:G39"/>
    <mergeCell ref="E24:G24"/>
    <mergeCell ref="A26:G26"/>
    <mergeCell ref="A28:G28"/>
    <mergeCell ref="A29:G29"/>
    <mergeCell ref="A19:C19"/>
    <mergeCell ref="E19:G19"/>
    <mergeCell ref="E21:G21"/>
    <mergeCell ref="A22:C22"/>
    <mergeCell ref="E22:G22"/>
    <mergeCell ref="A16:C16"/>
    <mergeCell ref="E16:G16"/>
    <mergeCell ref="A17:C17"/>
    <mergeCell ref="E17:G17"/>
    <mergeCell ref="A18:C18"/>
    <mergeCell ref="E18:G18"/>
    <mergeCell ref="A12:C12"/>
    <mergeCell ref="E12:G12"/>
    <mergeCell ref="A13:C13"/>
    <mergeCell ref="E13:G13"/>
    <mergeCell ref="E15:G15"/>
    <mergeCell ref="E9:G9"/>
    <mergeCell ref="A10:C10"/>
    <mergeCell ref="E10:G10"/>
    <mergeCell ref="A11:C11"/>
    <mergeCell ref="E11:G11"/>
    <mergeCell ref="A1:G1"/>
    <mergeCell ref="A3:G3"/>
    <mergeCell ref="A4:B4"/>
    <mergeCell ref="C4:G4"/>
    <mergeCell ref="A5:B5"/>
    <mergeCell ref="C5:G5"/>
    <mergeCell ref="A47:C47"/>
    <mergeCell ref="E47:G47"/>
    <mergeCell ref="A48:C48"/>
    <mergeCell ref="E48:G48"/>
    <mergeCell ref="A49:C49"/>
    <mergeCell ref="E49:G49"/>
    <mergeCell ref="A54:C54"/>
    <mergeCell ref="E54:G54"/>
    <mergeCell ref="E51:G51"/>
    <mergeCell ref="A52:C52"/>
    <mergeCell ref="E52:G52"/>
    <mergeCell ref="A53:C53"/>
    <mergeCell ref="E53:G53"/>
  </mergeCells>
  <pageMargins left="0.7" right="0.7" top="0.75" bottom="0.75" header="0" footer="0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C20C-3861-4C12-9535-C82AAA2E93FF}">
  <sheetPr>
    <tabColor rgb="FF1D3439"/>
  </sheetPr>
  <dimension ref="A1:Y883"/>
  <sheetViews>
    <sheetView showGridLines="0" workbookViewId="0">
      <pane ySplit="5" topLeftCell="A6" activePane="bottomLeft" state="frozen"/>
      <selection pane="bottomLeft" activeCell="A3" sqref="A3:G3"/>
    </sheetView>
  </sheetViews>
  <sheetFormatPr defaultColWidth="14.42578125" defaultRowHeight="15" customHeight="1"/>
  <cols>
    <col min="1" max="1" width="35.28515625" customWidth="1"/>
    <col min="2" max="2" width="21.7109375" customWidth="1"/>
    <col min="3" max="3" width="6.28515625" customWidth="1"/>
    <col min="4" max="4" width="23.140625" customWidth="1"/>
    <col min="5" max="5" width="14.28515625" customWidth="1"/>
    <col min="6" max="6" width="33.42578125" customWidth="1"/>
    <col min="7" max="7" width="28.7109375" customWidth="1"/>
    <col min="8" max="10" width="12.7109375" customWidth="1"/>
    <col min="11" max="14" width="12.7109375" hidden="1" customWidth="1"/>
    <col min="15" max="25" width="12.7109375" customWidth="1"/>
  </cols>
  <sheetData>
    <row r="1" spans="1:23" s="75" customFormat="1" ht="69.75" customHeight="1">
      <c r="A1" s="232" t="s">
        <v>207</v>
      </c>
      <c r="B1" s="177"/>
      <c r="C1" s="177"/>
      <c r="D1" s="177"/>
      <c r="E1" s="177"/>
      <c r="F1" s="177"/>
      <c r="G1" s="177"/>
      <c r="H1" s="73"/>
      <c r="K1" s="75">
        <f ca="1">YEAR(TODAY())</f>
        <v>2024</v>
      </c>
      <c r="L1" s="75">
        <f ca="1">K1-1</f>
        <v>2023</v>
      </c>
      <c r="M1" s="75">
        <f ca="1">L1-1</f>
        <v>2022</v>
      </c>
      <c r="N1" s="75">
        <f ca="1">M1-1</f>
        <v>2021</v>
      </c>
    </row>
    <row r="2" spans="1:23" s="75" customFormat="1" ht="2.25" customHeight="1">
      <c r="A2" s="6"/>
      <c r="B2" s="7"/>
      <c r="C2" s="7"/>
      <c r="D2" s="7"/>
    </row>
    <row r="3" spans="1:23" s="75" customFormat="1" ht="30.75" customHeight="1">
      <c r="A3" s="208" t="s">
        <v>13</v>
      </c>
      <c r="B3" s="208"/>
      <c r="C3" s="208"/>
      <c r="D3" s="208"/>
      <c r="E3" s="208"/>
      <c r="F3" s="208"/>
      <c r="G3" s="20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s="75" customFormat="1" ht="21.75" customHeight="1">
      <c r="A4" s="227" t="s">
        <v>14</v>
      </c>
      <c r="B4" s="227"/>
      <c r="C4" s="228"/>
      <c r="D4" s="228"/>
      <c r="E4" s="228"/>
      <c r="F4" s="228"/>
      <c r="G4" s="22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75" customFormat="1" ht="21.75" customHeight="1">
      <c r="A5" s="227" t="s">
        <v>15</v>
      </c>
      <c r="B5" s="227"/>
      <c r="C5" s="228"/>
      <c r="D5" s="228"/>
      <c r="E5" s="228"/>
      <c r="F5" s="228"/>
      <c r="G5" s="22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5" customFormat="1" ht="2.25" customHeight="1">
      <c r="A6" s="8"/>
      <c r="B6" s="7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5" customFormat="1" ht="30.75" customHeight="1">
      <c r="A7" s="225" t="s">
        <v>154</v>
      </c>
      <c r="B7" s="225"/>
      <c r="C7" s="225"/>
      <c r="D7" s="225"/>
      <c r="E7" s="225"/>
      <c r="F7" s="225"/>
      <c r="G7" s="22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3" s="75" customFormat="1" ht="3.75" customHeight="1">
      <c r="A8" s="8"/>
      <c r="B8" s="77"/>
      <c r="C8" s="77"/>
      <c r="D8" s="7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5" customFormat="1" ht="21.75" customHeight="1">
      <c r="A9" s="99" t="str">
        <f ca="1">"Tax Year: "&amp;$L$1</f>
        <v>Tax Year: 2023</v>
      </c>
      <c r="B9" s="79" t="s">
        <v>202</v>
      </c>
      <c r="C9" s="79"/>
      <c r="D9" s="86" t="s">
        <v>155</v>
      </c>
      <c r="E9" s="217" t="s">
        <v>123</v>
      </c>
      <c r="F9" s="217"/>
      <c r="G9" s="2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75" customFormat="1" ht="21.75" customHeight="1">
      <c r="A10" s="218" t="s">
        <v>200</v>
      </c>
      <c r="B10" s="218"/>
      <c r="C10" s="218"/>
      <c r="D10" s="12"/>
      <c r="E10" s="102" t="s">
        <v>201</v>
      </c>
      <c r="F10" s="103"/>
      <c r="G10" s="10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5" customFormat="1" ht="21.75" customHeight="1">
      <c r="A11" s="218" t="s">
        <v>96</v>
      </c>
      <c r="B11" s="218"/>
      <c r="C11" s="218"/>
      <c r="D11" s="14">
        <f>D10</f>
        <v>0</v>
      </c>
      <c r="E11" s="102"/>
      <c r="F11" s="103"/>
      <c r="G11" s="10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75" customFormat="1" ht="21.75" customHeight="1">
      <c r="A12" s="218" t="s">
        <v>105</v>
      </c>
      <c r="B12" s="218"/>
      <c r="C12" s="218"/>
      <c r="D12" s="15"/>
      <c r="E12" s="102"/>
      <c r="F12" s="103"/>
      <c r="G12" s="104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5" customFormat="1" ht="21.75" customHeight="1">
      <c r="A13" s="218" t="s">
        <v>104</v>
      </c>
      <c r="B13" s="218"/>
      <c r="C13" s="218"/>
      <c r="D13" s="14">
        <f>PRODUCT(D11:D12)</f>
        <v>0</v>
      </c>
      <c r="E13" s="102"/>
      <c r="F13" s="103"/>
      <c r="G13" s="104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95" customFormat="1" ht="21.75" customHeight="1">
      <c r="A14" s="218" t="s">
        <v>203</v>
      </c>
      <c r="B14" s="218"/>
      <c r="C14" s="218"/>
      <c r="D14" s="12"/>
      <c r="E14" s="102" t="s">
        <v>178</v>
      </c>
      <c r="F14" s="103"/>
      <c r="G14" s="104"/>
    </row>
    <row r="15" spans="1:23" ht="4.5" customHeight="1"/>
    <row r="16" spans="1:23" s="75" customFormat="1" ht="21.75" customHeight="1">
      <c r="A16" s="78" t="s">
        <v>7</v>
      </c>
      <c r="B16" s="79"/>
      <c r="C16" s="79"/>
      <c r="D16" s="86" t="s">
        <v>155</v>
      </c>
      <c r="E16" s="217" t="s">
        <v>123</v>
      </c>
      <c r="F16" s="217"/>
      <c r="G16" s="21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5" customFormat="1" ht="21.75" customHeight="1">
      <c r="A17" s="218" t="s">
        <v>204</v>
      </c>
      <c r="B17" s="218"/>
      <c r="C17" s="218"/>
      <c r="D17" s="14">
        <f>SUM(D13:D14)</f>
        <v>0</v>
      </c>
      <c r="E17" s="219"/>
      <c r="F17" s="220"/>
      <c r="G17" s="22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3" ht="30.75" customHeight="1"/>
    <row r="19" spans="1:23" s="75" customFormat="1" ht="30.75" customHeight="1">
      <c r="A19" s="225" t="s">
        <v>175</v>
      </c>
      <c r="B19" s="225"/>
      <c r="C19" s="225"/>
      <c r="D19" s="225"/>
      <c r="E19" s="225"/>
      <c r="F19" s="225"/>
      <c r="G19" s="225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3" s="75" customFormat="1" ht="3.75" customHeight="1">
      <c r="A20" s="8"/>
      <c r="B20" s="77"/>
      <c r="C20" s="77"/>
      <c r="D20" s="7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75" customFormat="1" ht="21.75" customHeight="1">
      <c r="A21" s="99" t="str">
        <f ca="1">"Tax Year: "&amp;$L$1</f>
        <v>Tax Year: 2023</v>
      </c>
      <c r="B21" s="79" t="s">
        <v>202</v>
      </c>
      <c r="C21" s="79"/>
      <c r="D21" s="86" t="s">
        <v>155</v>
      </c>
      <c r="E21" s="217" t="s">
        <v>123</v>
      </c>
      <c r="F21" s="217"/>
      <c r="G21" s="2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75" customFormat="1" ht="21.75" customHeight="1">
      <c r="A22" s="218" t="s">
        <v>200</v>
      </c>
      <c r="B22" s="218"/>
      <c r="C22" s="218"/>
      <c r="D22" s="12"/>
      <c r="E22" s="102" t="s">
        <v>201</v>
      </c>
      <c r="F22" s="103"/>
      <c r="G22" s="104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5" customFormat="1" ht="21.75" customHeight="1">
      <c r="A23" s="218" t="s">
        <v>96</v>
      </c>
      <c r="B23" s="218"/>
      <c r="C23" s="218"/>
      <c r="D23" s="14">
        <f>D22</f>
        <v>0</v>
      </c>
      <c r="E23" s="102"/>
      <c r="F23" s="103"/>
      <c r="G23" s="104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75" customFormat="1" ht="21.75" customHeight="1">
      <c r="A24" s="218" t="s">
        <v>105</v>
      </c>
      <c r="B24" s="218"/>
      <c r="C24" s="218"/>
      <c r="D24" s="15"/>
      <c r="E24" s="102"/>
      <c r="F24" s="103"/>
      <c r="G24" s="104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75" customFormat="1" ht="21.75" customHeight="1">
      <c r="A25" s="218" t="s">
        <v>104</v>
      </c>
      <c r="B25" s="218"/>
      <c r="C25" s="218"/>
      <c r="D25" s="14">
        <f>PRODUCT(D23:D24)</f>
        <v>0</v>
      </c>
      <c r="E25" s="102"/>
      <c r="F25" s="103"/>
      <c r="G25" s="104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95" customFormat="1" ht="21.75" customHeight="1">
      <c r="A26" s="218" t="s">
        <v>203</v>
      </c>
      <c r="B26" s="218"/>
      <c r="C26" s="218"/>
      <c r="D26" s="12"/>
      <c r="E26" s="102" t="s">
        <v>178</v>
      </c>
      <c r="F26" s="103"/>
      <c r="G26" s="104"/>
    </row>
    <row r="27" spans="1:23" ht="4.5" customHeight="1"/>
    <row r="28" spans="1:23" s="75" customFormat="1" ht="21.75" customHeight="1">
      <c r="A28" s="78" t="s">
        <v>7</v>
      </c>
      <c r="B28" s="79"/>
      <c r="C28" s="79"/>
      <c r="D28" s="86" t="s">
        <v>155</v>
      </c>
      <c r="E28" s="217" t="s">
        <v>123</v>
      </c>
      <c r="F28" s="217"/>
      <c r="G28" s="21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75" customFormat="1" ht="21.75" customHeight="1">
      <c r="A29" s="218" t="s">
        <v>204</v>
      </c>
      <c r="B29" s="218"/>
      <c r="C29" s="218"/>
      <c r="D29" s="14">
        <f>SUM(D25:D26)</f>
        <v>0</v>
      </c>
      <c r="E29" s="219"/>
      <c r="F29" s="220"/>
      <c r="G29" s="2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3" ht="30.75" customHeight="1"/>
    <row r="31" spans="1:23" s="75" customFormat="1" ht="30.75" customHeight="1">
      <c r="A31" s="225" t="s">
        <v>205</v>
      </c>
      <c r="B31" s="225"/>
      <c r="C31" s="225"/>
      <c r="D31" s="225"/>
      <c r="E31" s="225"/>
      <c r="F31" s="225"/>
      <c r="G31" s="225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3" s="75" customFormat="1" ht="3.75" customHeight="1">
      <c r="A32" s="8"/>
      <c r="B32" s="77"/>
      <c r="C32" s="77"/>
      <c r="D32" s="7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s="75" customFormat="1" ht="21.75" customHeight="1">
      <c r="A33" s="99" t="str">
        <f ca="1">"Tax Year: "&amp;$L$1</f>
        <v>Tax Year: 2023</v>
      </c>
      <c r="B33" s="79" t="s">
        <v>202</v>
      </c>
      <c r="C33" s="79"/>
      <c r="D33" s="86" t="s">
        <v>155</v>
      </c>
      <c r="E33" s="217" t="s">
        <v>123</v>
      </c>
      <c r="F33" s="217"/>
      <c r="G33" s="21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75" customFormat="1" ht="21.75" customHeight="1">
      <c r="A34" s="218" t="s">
        <v>200</v>
      </c>
      <c r="B34" s="218"/>
      <c r="C34" s="218"/>
      <c r="D34" s="12"/>
      <c r="E34" s="102" t="s">
        <v>201</v>
      </c>
      <c r="F34" s="103"/>
      <c r="G34" s="10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s="75" customFormat="1" ht="21.75" customHeight="1">
      <c r="A35" s="218" t="s">
        <v>96</v>
      </c>
      <c r="B35" s="218"/>
      <c r="C35" s="218"/>
      <c r="D35" s="14">
        <f>D34</f>
        <v>0</v>
      </c>
      <c r="E35" s="102"/>
      <c r="F35" s="103"/>
      <c r="G35" s="10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s="75" customFormat="1" ht="21.75" customHeight="1">
      <c r="A36" s="218" t="s">
        <v>105</v>
      </c>
      <c r="B36" s="218"/>
      <c r="C36" s="218"/>
      <c r="D36" s="15"/>
      <c r="E36" s="102"/>
      <c r="F36" s="103"/>
      <c r="G36" s="10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s="75" customFormat="1" ht="21.75" customHeight="1">
      <c r="A37" s="218" t="s">
        <v>104</v>
      </c>
      <c r="B37" s="218"/>
      <c r="C37" s="218"/>
      <c r="D37" s="14">
        <f>PRODUCT(D35:D36)</f>
        <v>0</v>
      </c>
      <c r="E37" s="102"/>
      <c r="F37" s="103"/>
      <c r="G37" s="10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95" customFormat="1" ht="21.75" customHeight="1">
      <c r="A38" s="218" t="s">
        <v>203</v>
      </c>
      <c r="B38" s="218"/>
      <c r="C38" s="218"/>
      <c r="D38" s="12"/>
      <c r="E38" s="102" t="s">
        <v>178</v>
      </c>
      <c r="F38" s="103"/>
      <c r="G38" s="104"/>
    </row>
    <row r="39" spans="1:23" ht="4.5" customHeight="1"/>
    <row r="40" spans="1:23" s="75" customFormat="1" ht="21.75" customHeight="1">
      <c r="A40" s="78" t="s">
        <v>7</v>
      </c>
      <c r="B40" s="79"/>
      <c r="C40" s="79"/>
      <c r="D40" s="86" t="s">
        <v>155</v>
      </c>
      <c r="E40" s="217" t="s">
        <v>123</v>
      </c>
      <c r="F40" s="217"/>
      <c r="G40" s="21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s="75" customFormat="1" ht="21.75" customHeight="1">
      <c r="A41" s="218" t="s">
        <v>204</v>
      </c>
      <c r="B41" s="218"/>
      <c r="C41" s="218"/>
      <c r="D41" s="14">
        <f>SUM(D37:D38)</f>
        <v>0</v>
      </c>
      <c r="E41" s="219"/>
      <c r="F41" s="220"/>
      <c r="G41" s="2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3" spans="1:23" s="75" customFormat="1" ht="21.75" customHeight="1">
      <c r="A43" s="78" t="s">
        <v>126</v>
      </c>
      <c r="B43" s="79"/>
      <c r="C43" s="79"/>
      <c r="D43" s="79"/>
      <c r="E43" s="217"/>
      <c r="F43" s="217"/>
      <c r="G43" s="21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3" s="75" customFormat="1" ht="5.25" customHeight="1">
      <c r="A44" s="16"/>
      <c r="B44" s="16"/>
      <c r="C44" s="16"/>
      <c r="D44" s="80"/>
      <c r="E44" s="74"/>
      <c r="F44" s="74"/>
      <c r="G44" s="7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3" s="107" customFormat="1" ht="21.75" customHeight="1">
      <c r="A45" s="198" t="s">
        <v>111</v>
      </c>
      <c r="B45" s="198"/>
      <c r="C45" s="198"/>
      <c r="D45" s="198"/>
      <c r="E45" s="198"/>
      <c r="F45" s="198"/>
      <c r="G45" s="198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</row>
    <row r="46" spans="1:23" s="107" customFormat="1" ht="3.75" customHeight="1">
      <c r="A46" s="105"/>
      <c r="B46" s="105"/>
      <c r="C46" s="105"/>
      <c r="D46" s="105"/>
      <c r="E46" s="105"/>
      <c r="F46" s="105"/>
      <c r="G46" s="105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</row>
    <row r="47" spans="1:23" s="107" customFormat="1" ht="21.75" customHeight="1">
      <c r="A47" s="198" t="s">
        <v>110</v>
      </c>
      <c r="B47" s="198"/>
      <c r="C47" s="198"/>
      <c r="D47" s="198"/>
      <c r="E47" s="198"/>
      <c r="F47" s="198"/>
      <c r="G47" s="198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</row>
    <row r="48" spans="1:23" s="107" customFormat="1" ht="21.75" customHeight="1">
      <c r="A48" s="198" t="s">
        <v>109</v>
      </c>
      <c r="B48" s="198"/>
      <c r="C48" s="198"/>
      <c r="D48" s="198"/>
      <c r="E48" s="198"/>
      <c r="F48" s="198"/>
      <c r="G48" s="198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</row>
    <row r="49" spans="1:25" s="107" customFormat="1" ht="21.75" customHeight="1">
      <c r="A49" s="198" t="s">
        <v>108</v>
      </c>
      <c r="B49" s="198"/>
      <c r="C49" s="198"/>
      <c r="D49" s="198"/>
      <c r="E49" s="198"/>
      <c r="F49" s="198"/>
      <c r="G49" s="198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</row>
    <row r="50" spans="1:25" s="107" customFormat="1" ht="4.5" customHeight="1">
      <c r="A50" s="105"/>
      <c r="B50" s="105"/>
      <c r="C50" s="105"/>
      <c r="D50" s="105"/>
      <c r="E50" s="105"/>
      <c r="F50" s="105"/>
      <c r="G50" s="105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</row>
    <row r="51" spans="1:25" s="107" customFormat="1" ht="21.75" customHeight="1">
      <c r="A51" s="198" t="s">
        <v>107</v>
      </c>
      <c r="B51" s="198"/>
      <c r="C51" s="198"/>
      <c r="D51" s="198"/>
      <c r="E51" s="198"/>
      <c r="F51" s="198"/>
      <c r="G51" s="198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</row>
    <row r="52" spans="1:25" s="107" customFormat="1" ht="21.75" customHeight="1">
      <c r="A52" s="198" t="s">
        <v>106</v>
      </c>
      <c r="B52" s="198"/>
      <c r="C52" s="198"/>
      <c r="D52" s="198"/>
      <c r="E52" s="198"/>
      <c r="F52" s="198"/>
      <c r="G52" s="198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</row>
    <row r="53" spans="1:25" s="107" customFormat="1" ht="6" customHeight="1">
      <c r="A53" s="105"/>
      <c r="B53" s="105"/>
      <c r="C53" s="105"/>
      <c r="D53" s="105"/>
      <c r="E53" s="105"/>
      <c r="F53" s="105"/>
      <c r="G53" s="105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</row>
    <row r="54" spans="1:25" s="107" customFormat="1" ht="21.75" customHeight="1">
      <c r="A54" s="198" t="s">
        <v>206</v>
      </c>
      <c r="B54" s="198"/>
      <c r="C54" s="198"/>
      <c r="D54" s="198"/>
      <c r="E54" s="198"/>
      <c r="F54" s="198"/>
      <c r="G54" s="198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</row>
    <row r="56" spans="1:25" ht="18" customHeight="1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</row>
    <row r="57" spans="1:25" ht="18" customHeight="1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</row>
    <row r="58" spans="1:25" ht="18" customHeight="1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</row>
    <row r="59" spans="1:25" ht="18" customHeight="1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</row>
    <row r="60" spans="1:25" ht="18" customHeigh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</row>
    <row r="61" spans="1:25" ht="18" customHeight="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</row>
    <row r="62" spans="1:25" ht="18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 spans="1:25" ht="18" customHeigh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</row>
    <row r="64" spans="1:25" ht="18" customHeigh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</row>
    <row r="65" spans="1:25" ht="18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</row>
    <row r="66" spans="1:25" ht="18" customHeight="1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</row>
    <row r="67" spans="1:25" ht="18" customHeigh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</row>
    <row r="68" spans="1:25" ht="18" customHeight="1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</row>
    <row r="69" spans="1:25" ht="18" customHeigh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</row>
    <row r="70" spans="1:25" ht="18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</row>
    <row r="71" spans="1:25" ht="18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</row>
    <row r="72" spans="1:25" ht="18" customHeigh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</row>
    <row r="73" spans="1:25" ht="18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</row>
    <row r="74" spans="1:25" ht="18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</row>
    <row r="75" spans="1:25" ht="18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</row>
    <row r="76" spans="1:25" ht="18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</row>
    <row r="77" spans="1:25" ht="18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</row>
    <row r="78" spans="1:25" ht="18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</row>
    <row r="79" spans="1:25" ht="18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</row>
    <row r="80" spans="1:25" ht="18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 spans="1:25" ht="18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</row>
    <row r="82" spans="1:25" ht="18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ht="18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</row>
    <row r="84" spans="1:25" ht="18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</row>
    <row r="85" spans="1:25" ht="18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</row>
    <row r="86" spans="1:25" ht="18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 spans="1:25" ht="18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 spans="1:25" ht="18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8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 spans="1:25" ht="18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 spans="1:25" ht="18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 spans="1:25" ht="18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8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</row>
    <row r="94" spans="1:25" ht="18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8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</row>
    <row r="96" spans="1:25" ht="18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8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 spans="1:25" ht="18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 spans="1:25" ht="18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 spans="1:25" ht="18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8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ht="18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ht="18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ht="18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ht="18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ht="18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ht="18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8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 spans="1:25" ht="18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 spans="1:25" ht="18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 spans="1:25" ht="18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8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25" ht="18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 spans="1:25" ht="18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 spans="1:25" ht="18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8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 spans="1:25" ht="18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 spans="1:25" ht="18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 spans="1:25" ht="18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8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 spans="1:25" ht="18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 spans="1:25" ht="18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 spans="1:25" ht="18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 spans="1:25" ht="18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8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 spans="1:25" ht="18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 spans="1:25" ht="18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 spans="1:25" ht="18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 spans="1:25" ht="18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8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 spans="1:25" ht="18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 spans="1:25" ht="18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 spans="1:25" ht="18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 spans="1:25" ht="18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 spans="1:25" ht="18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 spans="1:25" ht="18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 spans="1:25" ht="18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 spans="1:25" ht="18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 spans="1:25" ht="18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 spans="1:25" ht="18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 spans="1:25" ht="18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 spans="1:25" ht="18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 spans="1:25" ht="18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 spans="1:25" ht="18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 spans="1:25" ht="18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 spans="1:25" ht="18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 spans="1:25" ht="18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 spans="1:25" ht="18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 spans="1:25" ht="18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 spans="1:25" ht="18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 spans="1:25" ht="18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 spans="1:25" ht="18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 spans="1:25" ht="18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 spans="1:25" ht="18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 spans="1:25" ht="18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 spans="1:25" ht="18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 spans="1:25" ht="18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 spans="1:25" ht="18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 spans="1:25" ht="18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spans="1:25" ht="18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spans="1:25" ht="18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spans="1:25" ht="18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spans="1:25" ht="18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spans="1:25" ht="18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spans="1:25" ht="18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spans="1:25" ht="18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spans="1:25" ht="18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spans="1:25" ht="18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spans="1:25" ht="18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spans="1:25" ht="18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spans="1:25" ht="18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spans="1:25" ht="18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spans="1:25" ht="18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spans="1:25" ht="18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spans="1:25" ht="18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spans="1:25" ht="18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spans="1:25" ht="18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spans="1:25" ht="18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spans="1:25" ht="18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spans="1:25" ht="18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spans="1:25" ht="18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spans="1:25" ht="18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spans="1:25" ht="18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spans="1:25" ht="18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spans="1:25" ht="18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spans="1:25" ht="18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spans="1:25" ht="18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spans="1:25" ht="18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spans="1:25" ht="18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ht="18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spans="1:25" ht="18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spans="1:25" ht="18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spans="1:25" ht="18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spans="1:25" ht="18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spans="1:25" ht="18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spans="1:25" ht="18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spans="1:25" ht="18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spans="1:25" ht="18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spans="1:25" ht="18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spans="1:25" ht="18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spans="1:25" ht="18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spans="1:25" ht="18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spans="1:25" ht="18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spans="1:25" ht="18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spans="1:25" ht="18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spans="1:25" ht="18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spans="1:25" ht="18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spans="1:25" ht="18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spans="1:25" ht="18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spans="1:25" ht="18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spans="1:25" ht="18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spans="1:25" ht="18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spans="1:25" ht="18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spans="1:25" ht="18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spans="1:25" ht="18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spans="1:25" ht="18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spans="1:25" ht="18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spans="1:25" ht="18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spans="1:25" ht="18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spans="1:25" ht="18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spans="1:25" ht="18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spans="1:25" ht="18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spans="1:25" ht="18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spans="1:25" ht="18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spans="1:25" ht="18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spans="1:25" ht="18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spans="1:25" ht="18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spans="1:25" ht="18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spans="1:25" ht="18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spans="1:25" ht="18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spans="1:25" ht="18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spans="1:25" ht="18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spans="1:25" ht="18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spans="1:25" ht="18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spans="1:25" ht="18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spans="1:25" ht="18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spans="1:25" ht="18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spans="1:25" ht="18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spans="1:25" ht="18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spans="1:25" ht="18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spans="1:25" ht="18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spans="1:25" ht="18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spans="1:25" ht="18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spans="1:25" ht="18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spans="1:25" ht="18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spans="1:25" ht="18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spans="1:25" ht="18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spans="1:25" ht="18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spans="1:25" ht="18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spans="1:25" ht="18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spans="1:25" ht="18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spans="1:25" ht="18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spans="1:25" ht="18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spans="1:25" ht="18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spans="1:25" ht="18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  <row r="256" spans="1:25" ht="18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</row>
    <row r="257" spans="1:25" ht="18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</row>
    <row r="258" spans="1:25" ht="18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</row>
    <row r="259" spans="1:25" ht="18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</row>
    <row r="260" spans="1:25" ht="18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</row>
    <row r="261" spans="1:25" ht="18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</row>
    <row r="262" spans="1:25" ht="18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</row>
    <row r="263" spans="1:25" ht="18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</row>
    <row r="264" spans="1:25" ht="18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</row>
    <row r="265" spans="1:25" ht="18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</row>
    <row r="266" spans="1:25" ht="18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</row>
    <row r="267" spans="1:25" ht="18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</row>
    <row r="268" spans="1:25" ht="18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</row>
    <row r="269" spans="1:25" ht="18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</row>
    <row r="270" spans="1:25" ht="18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</row>
    <row r="271" spans="1:25" ht="18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</row>
    <row r="272" spans="1:25" ht="18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</row>
    <row r="273" spans="1:25" ht="18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</row>
    <row r="274" spans="1:25" ht="18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</row>
    <row r="275" spans="1:25" ht="18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</row>
    <row r="276" spans="1:25" ht="18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</row>
    <row r="277" spans="1:25" ht="18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</row>
    <row r="278" spans="1:25" ht="18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</row>
    <row r="279" spans="1:25" ht="18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</row>
    <row r="280" spans="1:25" ht="18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</row>
    <row r="281" spans="1:25" ht="18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</row>
    <row r="282" spans="1:25" ht="18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</row>
    <row r="283" spans="1:25" ht="18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</row>
    <row r="284" spans="1:25" ht="18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</row>
    <row r="285" spans="1:25" ht="18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</row>
    <row r="286" spans="1:25" ht="18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</row>
    <row r="287" spans="1:25" ht="18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</row>
    <row r="288" spans="1:25" ht="18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</row>
    <row r="289" spans="1:25" ht="18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</row>
    <row r="290" spans="1:25" ht="18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</row>
    <row r="291" spans="1:25" ht="18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18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</row>
    <row r="293" spans="1:25" ht="18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</row>
    <row r="294" spans="1:25" ht="18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</row>
    <row r="295" spans="1:25" ht="18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</row>
    <row r="296" spans="1:25" ht="18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</row>
    <row r="297" spans="1:25" ht="18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</row>
    <row r="298" spans="1:25" ht="18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</row>
    <row r="299" spans="1:25" ht="18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</row>
    <row r="300" spans="1:25" ht="18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</row>
    <row r="301" spans="1:25" ht="18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</row>
    <row r="302" spans="1:25" ht="18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</row>
    <row r="303" spans="1:25" ht="18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</row>
    <row r="304" spans="1:25" ht="18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</row>
    <row r="305" spans="1:25" ht="18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</row>
    <row r="306" spans="1:25" ht="18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</row>
    <row r="307" spans="1:25" ht="18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</row>
    <row r="308" spans="1:25" ht="18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</row>
    <row r="309" spans="1:25" ht="18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</row>
    <row r="310" spans="1:25" ht="18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</row>
    <row r="311" spans="1:25" ht="18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</row>
    <row r="312" spans="1:25" ht="18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</row>
    <row r="313" spans="1:25" ht="18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</row>
    <row r="314" spans="1:25" ht="18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</row>
    <row r="315" spans="1:25" ht="18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</row>
    <row r="316" spans="1:25" ht="18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</row>
    <row r="317" spans="1:25" ht="18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</row>
    <row r="318" spans="1:25" ht="18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</row>
    <row r="319" spans="1:25" ht="18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</row>
    <row r="320" spans="1:25" ht="18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</row>
    <row r="321" spans="1:25" ht="18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</row>
    <row r="322" spans="1:25" ht="18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</row>
    <row r="323" spans="1:25" ht="18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</row>
    <row r="324" spans="1:25" ht="18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</row>
    <row r="325" spans="1:25" ht="18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</row>
    <row r="326" spans="1:25" ht="18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</row>
    <row r="327" spans="1:25" ht="18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</row>
    <row r="328" spans="1:25" ht="18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</row>
    <row r="329" spans="1:25" ht="18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</row>
    <row r="330" spans="1:25" ht="18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</row>
    <row r="331" spans="1:25" ht="18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</row>
    <row r="332" spans="1:25" ht="18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</row>
    <row r="333" spans="1:25" ht="18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</row>
    <row r="334" spans="1:25" ht="18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</row>
    <row r="335" spans="1:25" ht="18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</row>
    <row r="336" spans="1:25" ht="18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</row>
    <row r="337" spans="1:25" ht="18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</row>
    <row r="338" spans="1:25" ht="18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</row>
    <row r="339" spans="1:25" ht="18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</row>
    <row r="340" spans="1:25" ht="18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</row>
    <row r="341" spans="1:25" ht="18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</row>
    <row r="342" spans="1:25" ht="18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</row>
    <row r="343" spans="1:25" ht="18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</row>
    <row r="344" spans="1:25" ht="18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</row>
    <row r="345" spans="1:25" ht="18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</row>
    <row r="346" spans="1:25" ht="18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</row>
    <row r="347" spans="1:25" ht="18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</row>
    <row r="348" spans="1:25" ht="18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</row>
    <row r="349" spans="1:25" ht="18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</row>
    <row r="350" spans="1:25" ht="18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</row>
    <row r="351" spans="1:25" ht="18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</row>
    <row r="352" spans="1:25" ht="18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</row>
    <row r="353" spans="1:25" ht="18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</row>
    <row r="354" spans="1:25" ht="18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</row>
    <row r="355" spans="1:25" ht="18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</row>
    <row r="356" spans="1:25" ht="18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</row>
    <row r="357" spans="1:25" ht="18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</row>
    <row r="358" spans="1:25" ht="18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</row>
    <row r="359" spans="1:25" ht="18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</row>
    <row r="360" spans="1:25" ht="18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</row>
    <row r="361" spans="1:25" ht="18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</row>
    <row r="362" spans="1:25" ht="18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</row>
    <row r="363" spans="1:25" ht="18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</row>
    <row r="364" spans="1:25" ht="18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</row>
    <row r="365" spans="1:25" ht="18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</row>
    <row r="366" spans="1:25" ht="18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</row>
    <row r="367" spans="1:25" ht="18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</row>
    <row r="368" spans="1:25" ht="18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</row>
    <row r="369" spans="1:25" ht="18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</row>
    <row r="370" spans="1:25" ht="18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</row>
    <row r="371" spans="1:25" ht="18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</row>
    <row r="372" spans="1:25" ht="18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</row>
    <row r="373" spans="1:25" ht="18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</row>
    <row r="374" spans="1:25" ht="18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</row>
    <row r="375" spans="1:25" ht="18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</row>
    <row r="376" spans="1:25" ht="18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</row>
    <row r="377" spans="1:25" ht="18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</row>
    <row r="378" spans="1:25" ht="18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</row>
    <row r="379" spans="1:25" ht="18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</row>
    <row r="380" spans="1:25" ht="18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</row>
    <row r="381" spans="1:25" ht="18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</row>
    <row r="382" spans="1:25" ht="18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</row>
    <row r="383" spans="1:25" ht="18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</row>
    <row r="384" spans="1:25" ht="18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</row>
    <row r="385" spans="1:25" ht="18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</row>
    <row r="386" spans="1:25" ht="18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</row>
    <row r="387" spans="1:25" ht="18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</row>
    <row r="388" spans="1:25" ht="18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</row>
    <row r="389" spans="1:25" ht="18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</row>
    <row r="390" spans="1:25" ht="18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</row>
    <row r="391" spans="1:25" ht="18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</row>
    <row r="392" spans="1:25" ht="18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</row>
    <row r="393" spans="1:25" ht="18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</row>
    <row r="394" spans="1:25" ht="18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</row>
    <row r="395" spans="1:25" ht="18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</row>
    <row r="396" spans="1:25" ht="18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</row>
    <row r="397" spans="1:25" ht="18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</row>
    <row r="398" spans="1:25" ht="18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</row>
    <row r="399" spans="1:25" ht="18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</row>
    <row r="400" spans="1:25" ht="18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</row>
    <row r="401" spans="1:25" ht="18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</row>
    <row r="402" spans="1:25" ht="18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</row>
    <row r="403" spans="1:25" ht="18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</row>
    <row r="404" spans="1:25" ht="18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</row>
    <row r="405" spans="1:25" ht="18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</row>
    <row r="406" spans="1:25" ht="18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</row>
    <row r="407" spans="1:25" ht="18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</row>
    <row r="408" spans="1:25" ht="18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</row>
    <row r="409" spans="1:25" ht="18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</row>
    <row r="410" spans="1:25" ht="18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</row>
    <row r="411" spans="1:25" ht="18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</row>
    <row r="412" spans="1:25" ht="18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</row>
    <row r="413" spans="1:25" ht="18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</row>
    <row r="414" spans="1:25" ht="18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</row>
    <row r="415" spans="1:25" ht="18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</row>
    <row r="416" spans="1:25" ht="18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</row>
    <row r="417" spans="1:25" ht="18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</row>
    <row r="418" spans="1:25" ht="18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</row>
    <row r="419" spans="1:25" ht="18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</row>
    <row r="420" spans="1:25" ht="18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</row>
    <row r="421" spans="1:25" ht="18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</row>
    <row r="422" spans="1:25" ht="18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</row>
    <row r="423" spans="1:25" ht="18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</row>
    <row r="424" spans="1:25" ht="18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</row>
    <row r="425" spans="1:25" ht="18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</row>
    <row r="426" spans="1:25" ht="18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</row>
    <row r="427" spans="1:25" ht="18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</row>
    <row r="428" spans="1:25" ht="18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</row>
    <row r="429" spans="1:25" ht="18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</row>
    <row r="430" spans="1:25" ht="18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</row>
    <row r="431" spans="1:25" ht="18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</row>
    <row r="432" spans="1:25" ht="18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</row>
    <row r="433" spans="1:25" ht="18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</row>
    <row r="434" spans="1:25" ht="18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</row>
    <row r="435" spans="1:25" ht="18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</row>
    <row r="436" spans="1:25" ht="18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</row>
    <row r="437" spans="1:25" ht="18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</row>
    <row r="438" spans="1:25" ht="18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</row>
    <row r="439" spans="1:25" ht="18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</row>
    <row r="440" spans="1:25" ht="18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</row>
    <row r="441" spans="1:25" ht="18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</row>
    <row r="442" spans="1:25" ht="18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</row>
    <row r="443" spans="1:25" ht="18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</row>
    <row r="444" spans="1:25" ht="18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</row>
    <row r="445" spans="1:25" ht="18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</row>
    <row r="446" spans="1:25" ht="18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</row>
    <row r="447" spans="1:25" ht="18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</row>
    <row r="448" spans="1:25" ht="18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</row>
    <row r="449" spans="1:25" ht="18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</row>
    <row r="450" spans="1:25" ht="18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</row>
    <row r="451" spans="1:25" ht="18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</row>
    <row r="452" spans="1:25" ht="18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</row>
    <row r="453" spans="1:25" ht="18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</row>
    <row r="454" spans="1:25" ht="18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</row>
    <row r="455" spans="1:25" ht="18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</row>
    <row r="456" spans="1:25" ht="18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</row>
    <row r="457" spans="1:25" ht="18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</row>
    <row r="458" spans="1:25" ht="18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</row>
    <row r="459" spans="1:25" ht="18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</row>
    <row r="460" spans="1:25" ht="18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</row>
    <row r="461" spans="1:25" ht="18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</row>
    <row r="462" spans="1:25" ht="18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</row>
    <row r="463" spans="1:25" ht="18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</row>
    <row r="464" spans="1:25" ht="18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</row>
    <row r="465" spans="1:25" ht="18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</row>
    <row r="466" spans="1:25" ht="18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</row>
    <row r="467" spans="1:25" ht="18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</row>
    <row r="468" spans="1:25" ht="18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</row>
    <row r="469" spans="1:25" ht="18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</row>
    <row r="470" spans="1:25" ht="18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</row>
    <row r="471" spans="1:25" ht="18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</row>
    <row r="472" spans="1:25" ht="18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</row>
    <row r="473" spans="1:25" ht="18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</row>
    <row r="474" spans="1:25" ht="18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</row>
    <row r="475" spans="1:25" ht="18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</row>
    <row r="476" spans="1:25" ht="18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</row>
    <row r="477" spans="1:25" ht="18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</row>
    <row r="478" spans="1:25" ht="18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</row>
    <row r="479" spans="1:25" ht="18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</row>
    <row r="480" spans="1:25" ht="18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</row>
    <row r="481" spans="1:25" ht="18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</row>
    <row r="482" spans="1:25" ht="18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</row>
    <row r="483" spans="1:25" ht="18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</row>
    <row r="484" spans="1:25" ht="18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</row>
    <row r="485" spans="1:25" ht="18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</row>
    <row r="486" spans="1:25" ht="18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</row>
    <row r="487" spans="1:25" ht="18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</row>
    <row r="488" spans="1:25" ht="18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</row>
    <row r="489" spans="1:25" ht="18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</row>
    <row r="490" spans="1:25" ht="18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</row>
    <row r="491" spans="1:25" ht="18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</row>
    <row r="492" spans="1:25" ht="18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</row>
    <row r="493" spans="1:25" ht="18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</row>
    <row r="494" spans="1:25" ht="18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</row>
    <row r="495" spans="1:25" ht="18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</row>
    <row r="496" spans="1:25" ht="18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</row>
    <row r="497" spans="1:25" ht="18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</row>
    <row r="498" spans="1:25" ht="18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</row>
    <row r="499" spans="1:25" ht="18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</row>
    <row r="500" spans="1:25" ht="18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</row>
    <row r="501" spans="1:25" ht="18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</row>
    <row r="502" spans="1:25" ht="18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</row>
    <row r="503" spans="1:25" ht="18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</row>
    <row r="504" spans="1:25" ht="18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</row>
    <row r="505" spans="1:25" ht="18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</row>
    <row r="506" spans="1:25" ht="18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</row>
    <row r="507" spans="1:25" ht="18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</row>
    <row r="508" spans="1:25" ht="18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</row>
    <row r="509" spans="1:25" ht="18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</row>
    <row r="510" spans="1:25" ht="18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</row>
    <row r="511" spans="1:25" ht="18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</row>
    <row r="512" spans="1:25" ht="18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</row>
    <row r="513" spans="1:25" ht="18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</row>
    <row r="514" spans="1:25" ht="18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</row>
    <row r="515" spans="1:25" ht="18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</row>
    <row r="516" spans="1:25" ht="18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</row>
    <row r="517" spans="1:25" ht="18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</row>
    <row r="518" spans="1:25" ht="18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</row>
    <row r="519" spans="1:25" ht="18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</row>
    <row r="520" spans="1:25" ht="18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</row>
    <row r="521" spans="1:25" ht="18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</row>
    <row r="522" spans="1:25" ht="18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</row>
    <row r="523" spans="1:25" ht="18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</row>
    <row r="524" spans="1:25" ht="18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</row>
    <row r="525" spans="1:25" ht="18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</row>
    <row r="526" spans="1:25" ht="18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</row>
    <row r="527" spans="1:25" ht="18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</row>
    <row r="528" spans="1:25" ht="18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</row>
    <row r="529" spans="1:25" ht="18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</row>
    <row r="530" spans="1:25" ht="18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</row>
    <row r="531" spans="1:25" ht="18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</row>
    <row r="532" spans="1:25" ht="18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</row>
    <row r="533" spans="1:25" ht="18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</row>
    <row r="534" spans="1:25" ht="18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</row>
    <row r="535" spans="1:25" ht="18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</row>
    <row r="536" spans="1:25" ht="18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</row>
    <row r="537" spans="1:25" ht="18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</row>
    <row r="538" spans="1:25" ht="18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</row>
    <row r="539" spans="1:25" ht="18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</row>
    <row r="540" spans="1:25" ht="18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</row>
    <row r="541" spans="1:25" ht="18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</row>
    <row r="542" spans="1:25" ht="18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</row>
    <row r="543" spans="1:25" ht="18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</row>
    <row r="544" spans="1:25" ht="18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</row>
    <row r="545" spans="1:25" ht="18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</row>
    <row r="546" spans="1:25" ht="18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</row>
    <row r="547" spans="1:25" ht="18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</row>
    <row r="548" spans="1:25" ht="18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</row>
    <row r="549" spans="1:25" ht="18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</row>
    <row r="550" spans="1:25" ht="18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</row>
    <row r="551" spans="1:25" ht="18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</row>
    <row r="552" spans="1:25" ht="18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</row>
    <row r="553" spans="1:25" ht="18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</row>
    <row r="554" spans="1:25" ht="18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</row>
    <row r="555" spans="1:25" ht="18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</row>
    <row r="556" spans="1:25" ht="18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</row>
    <row r="557" spans="1:25" ht="18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</row>
    <row r="558" spans="1:25" ht="18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</row>
    <row r="559" spans="1:25" ht="18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</row>
    <row r="560" spans="1:25" ht="18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</row>
    <row r="561" spans="1:25" ht="18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</row>
    <row r="562" spans="1:25" ht="18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</row>
    <row r="563" spans="1:25" ht="18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</row>
    <row r="564" spans="1:25" ht="18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</row>
    <row r="565" spans="1:25" ht="18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</row>
    <row r="566" spans="1:25" ht="18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</row>
    <row r="567" spans="1:25" ht="18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</row>
    <row r="568" spans="1:25" ht="18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</row>
    <row r="569" spans="1:25" ht="18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</row>
    <row r="570" spans="1:25" ht="18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</row>
    <row r="571" spans="1:25" ht="18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</row>
    <row r="572" spans="1:25" ht="18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</row>
    <row r="573" spans="1:25" ht="18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</row>
    <row r="574" spans="1:25" ht="18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</row>
    <row r="575" spans="1:25" ht="18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</row>
    <row r="576" spans="1:25" ht="18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</row>
    <row r="577" spans="1:25" ht="18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</row>
    <row r="578" spans="1:25" ht="18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</row>
    <row r="579" spans="1:25" ht="18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</row>
    <row r="580" spans="1:25" ht="18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</row>
    <row r="581" spans="1:25" ht="18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</row>
    <row r="582" spans="1:25" ht="18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</row>
    <row r="583" spans="1:25" ht="18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</row>
    <row r="584" spans="1:25" ht="18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</row>
    <row r="585" spans="1:25" ht="18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</row>
    <row r="586" spans="1:25" ht="18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</row>
    <row r="587" spans="1:25" ht="18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</row>
    <row r="588" spans="1:25" ht="18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</row>
    <row r="589" spans="1:25" ht="18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</row>
    <row r="590" spans="1:25" ht="18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</row>
    <row r="591" spans="1:25" ht="18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</row>
    <row r="592" spans="1:25" ht="18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</row>
    <row r="593" spans="1:25" ht="18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</row>
    <row r="594" spans="1:25" ht="18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</row>
    <row r="595" spans="1:25" ht="18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</row>
    <row r="596" spans="1:25" ht="18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</row>
    <row r="597" spans="1:25" ht="18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</row>
    <row r="598" spans="1:25" ht="18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</row>
    <row r="599" spans="1:25" ht="18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</row>
    <row r="600" spans="1:25" ht="18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</row>
    <row r="601" spans="1:25" ht="18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</row>
    <row r="602" spans="1:25" ht="18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</row>
    <row r="603" spans="1:25" ht="18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</row>
    <row r="604" spans="1:25" ht="18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</row>
    <row r="605" spans="1:25" ht="18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</row>
    <row r="606" spans="1:25" ht="18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</row>
    <row r="607" spans="1:25" ht="18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</row>
    <row r="608" spans="1:25" ht="18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</row>
    <row r="609" spans="1:25" ht="18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</row>
    <row r="610" spans="1:25" ht="18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</row>
    <row r="611" spans="1:25" ht="18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</row>
    <row r="612" spans="1:25" ht="18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</row>
    <row r="613" spans="1:25" ht="18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</row>
    <row r="614" spans="1:25" ht="18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</row>
    <row r="615" spans="1:25" ht="18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</row>
    <row r="616" spans="1:25" ht="18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</row>
    <row r="617" spans="1:25" ht="18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</row>
    <row r="618" spans="1:25" ht="18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</row>
    <row r="619" spans="1:25" ht="18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</row>
    <row r="620" spans="1:25" ht="18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</row>
    <row r="621" spans="1:25" ht="18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</row>
    <row r="622" spans="1:25" ht="18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</row>
    <row r="623" spans="1:25" ht="18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</row>
    <row r="624" spans="1:25" ht="18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</row>
    <row r="625" spans="1:25" ht="18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</row>
    <row r="626" spans="1:25" ht="18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</row>
    <row r="627" spans="1:25" ht="18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</row>
    <row r="628" spans="1:25" ht="18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</row>
    <row r="629" spans="1:25" ht="18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</row>
    <row r="630" spans="1:25" ht="18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</row>
    <row r="631" spans="1:25" ht="18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</row>
    <row r="632" spans="1:25" ht="18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</row>
    <row r="633" spans="1:25" ht="18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</row>
    <row r="634" spans="1:25" ht="18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</row>
    <row r="635" spans="1:25" ht="18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</row>
    <row r="636" spans="1:25" ht="18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</row>
    <row r="637" spans="1:25" ht="18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</row>
    <row r="638" spans="1:25" ht="18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</row>
    <row r="639" spans="1:25" ht="18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</row>
    <row r="640" spans="1:25" ht="18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</row>
    <row r="641" spans="1:25" ht="18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</row>
    <row r="642" spans="1:25" ht="18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</row>
    <row r="643" spans="1:25" ht="18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</row>
    <row r="644" spans="1:25" ht="18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</row>
    <row r="645" spans="1:25" ht="18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</row>
    <row r="646" spans="1:25" ht="18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</row>
    <row r="647" spans="1:25" ht="18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</row>
    <row r="648" spans="1:25" ht="18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</row>
    <row r="649" spans="1:25" ht="18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</row>
    <row r="650" spans="1:25" ht="18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</row>
    <row r="651" spans="1:25" ht="18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</row>
    <row r="652" spans="1:25" ht="18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</row>
    <row r="653" spans="1:25" ht="18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</row>
    <row r="654" spans="1:25" ht="18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</row>
    <row r="655" spans="1:25" ht="18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</row>
    <row r="656" spans="1:25" ht="18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</row>
    <row r="657" spans="1:25" ht="18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</row>
    <row r="658" spans="1:25" ht="18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</row>
    <row r="659" spans="1:25" ht="18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</row>
    <row r="660" spans="1:25" ht="18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</row>
    <row r="661" spans="1:25" ht="18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</row>
    <row r="662" spans="1:25" ht="18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</row>
    <row r="663" spans="1:25" ht="18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</row>
    <row r="664" spans="1:25" ht="18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</row>
    <row r="665" spans="1:25" ht="18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</row>
    <row r="666" spans="1:25" ht="18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</row>
    <row r="667" spans="1:25" ht="18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</row>
    <row r="668" spans="1:25" ht="18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</row>
    <row r="669" spans="1:25" ht="18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</row>
    <row r="670" spans="1:25" ht="18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</row>
    <row r="671" spans="1:25" ht="18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</row>
    <row r="672" spans="1:25" ht="18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</row>
    <row r="673" spans="1:25" ht="18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</row>
    <row r="674" spans="1:25" ht="18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</row>
    <row r="675" spans="1:25" ht="18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</row>
    <row r="676" spans="1:25" ht="18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</row>
    <row r="677" spans="1:25" ht="18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</row>
    <row r="678" spans="1:25" ht="18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</row>
    <row r="679" spans="1:25" ht="18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</row>
    <row r="680" spans="1:25" ht="18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</row>
    <row r="681" spans="1:25" ht="18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</row>
    <row r="682" spans="1:25" ht="18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</row>
    <row r="683" spans="1:25" ht="18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</row>
    <row r="684" spans="1:25" ht="18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</row>
    <row r="685" spans="1:25" ht="18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</row>
    <row r="686" spans="1:25" ht="18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</row>
    <row r="687" spans="1:25" ht="18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</row>
    <row r="688" spans="1:25" ht="18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</row>
    <row r="689" spans="1:25" ht="18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</row>
    <row r="690" spans="1:25" ht="18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</row>
    <row r="691" spans="1:25" ht="18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</row>
    <row r="692" spans="1:25" ht="18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</row>
    <row r="693" spans="1:25" ht="18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</row>
    <row r="694" spans="1:25" ht="18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</row>
    <row r="695" spans="1:25" ht="18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</row>
    <row r="696" spans="1:25" ht="18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</row>
    <row r="697" spans="1:25" ht="18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</row>
    <row r="698" spans="1:25" ht="18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</row>
    <row r="699" spans="1:25" ht="18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</row>
    <row r="700" spans="1:25" ht="18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</row>
    <row r="701" spans="1:25" ht="18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</row>
    <row r="702" spans="1:25" ht="18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</row>
    <row r="703" spans="1:25" ht="18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</row>
    <row r="704" spans="1:25" ht="18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</row>
    <row r="705" spans="1:25" ht="18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</row>
    <row r="706" spans="1:25" ht="18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</row>
    <row r="707" spans="1:25" ht="18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</row>
    <row r="708" spans="1:25" ht="18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</row>
    <row r="709" spans="1:25" ht="18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</row>
    <row r="710" spans="1:25" ht="18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</row>
    <row r="711" spans="1:25" ht="18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</row>
    <row r="712" spans="1:25" ht="18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</row>
    <row r="713" spans="1:25" ht="18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</row>
    <row r="714" spans="1:25" ht="18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</row>
    <row r="715" spans="1:25" ht="18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</row>
    <row r="716" spans="1:25" ht="18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</row>
    <row r="717" spans="1:25" ht="18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</row>
    <row r="718" spans="1:25" ht="18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</row>
    <row r="719" spans="1:25" ht="18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</row>
    <row r="720" spans="1:25" ht="18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</row>
    <row r="721" spans="1:25" ht="18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</row>
    <row r="722" spans="1:25" ht="18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</row>
    <row r="723" spans="1:25" ht="18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</row>
    <row r="724" spans="1:25" ht="18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</row>
    <row r="725" spans="1:25" ht="18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</row>
    <row r="726" spans="1:25" ht="18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</row>
    <row r="727" spans="1:25" ht="18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</row>
    <row r="728" spans="1:25" ht="18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</row>
    <row r="729" spans="1:25" ht="18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</row>
    <row r="730" spans="1:25" ht="18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</row>
    <row r="731" spans="1:25" ht="18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</row>
    <row r="732" spans="1:25" ht="18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</row>
    <row r="733" spans="1:25" ht="18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</row>
    <row r="734" spans="1:25" ht="18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</row>
    <row r="735" spans="1:25" ht="18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</row>
    <row r="736" spans="1:25" ht="18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</row>
    <row r="737" spans="1:25" ht="18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</row>
    <row r="738" spans="1:25" ht="18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</row>
    <row r="739" spans="1:25" ht="18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</row>
    <row r="740" spans="1:25" ht="18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</row>
    <row r="741" spans="1:25" ht="18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</row>
    <row r="742" spans="1:25" ht="18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</row>
    <row r="743" spans="1:25" ht="18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</row>
    <row r="744" spans="1:25" ht="18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</row>
    <row r="745" spans="1:25" ht="18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</row>
    <row r="746" spans="1:25" ht="18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</row>
    <row r="747" spans="1:25" ht="18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</row>
    <row r="748" spans="1:25" ht="18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</row>
    <row r="749" spans="1:25" ht="18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</row>
    <row r="750" spans="1:25" ht="18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</row>
    <row r="751" spans="1:25" ht="18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</row>
    <row r="752" spans="1:25" ht="18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</row>
    <row r="753" spans="1:25" ht="18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</row>
    <row r="754" spans="1:25" ht="18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</row>
    <row r="755" spans="1:25" ht="18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</row>
    <row r="756" spans="1:25" ht="18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</row>
    <row r="757" spans="1:25" ht="18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</row>
    <row r="758" spans="1:25" ht="18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</row>
    <row r="759" spans="1:25" ht="18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</row>
    <row r="760" spans="1:25" ht="18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</row>
    <row r="761" spans="1:25" ht="18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</row>
    <row r="762" spans="1:25" ht="18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</row>
    <row r="763" spans="1:25" ht="18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</row>
    <row r="764" spans="1:25" ht="18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</row>
    <row r="765" spans="1:25" ht="18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</row>
    <row r="766" spans="1:25" ht="18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</row>
    <row r="767" spans="1:25" ht="18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</row>
    <row r="768" spans="1:25" ht="18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</row>
    <row r="769" spans="1:25" ht="18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</row>
    <row r="770" spans="1:25" ht="18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</row>
    <row r="771" spans="1:25" ht="18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</row>
    <row r="772" spans="1:25" ht="18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</row>
    <row r="773" spans="1:25" ht="18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</row>
    <row r="774" spans="1:25" ht="18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</row>
    <row r="775" spans="1:25" ht="18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</row>
    <row r="776" spans="1:25" ht="18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</row>
    <row r="777" spans="1:25" ht="18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</row>
    <row r="778" spans="1:25" ht="18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</row>
    <row r="779" spans="1:25" ht="18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</row>
    <row r="780" spans="1:25" ht="18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</row>
    <row r="781" spans="1:25" ht="18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</row>
    <row r="782" spans="1:25" ht="18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</row>
    <row r="783" spans="1:25" ht="18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</row>
    <row r="784" spans="1:25" ht="18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</row>
    <row r="785" spans="1:25" ht="18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</row>
    <row r="786" spans="1:25" ht="18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</row>
    <row r="787" spans="1:25" ht="18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</row>
    <row r="788" spans="1:25" ht="18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</row>
    <row r="789" spans="1:25" ht="18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</row>
    <row r="790" spans="1:25" ht="18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</row>
    <row r="791" spans="1:25" ht="18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</row>
    <row r="792" spans="1:25" ht="18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</row>
    <row r="793" spans="1:25" ht="18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</row>
    <row r="794" spans="1:25" ht="18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</row>
    <row r="795" spans="1:25" ht="18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</row>
    <row r="796" spans="1:25" ht="18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</row>
    <row r="797" spans="1:25" ht="18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</row>
    <row r="798" spans="1:25" ht="18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</row>
    <row r="799" spans="1:25" ht="18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</row>
    <row r="800" spans="1:25" ht="18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</row>
    <row r="801" spans="1:25" ht="18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</row>
    <row r="802" spans="1:25" ht="18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</row>
    <row r="803" spans="1:25" ht="18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</row>
    <row r="804" spans="1:25" ht="18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</row>
    <row r="805" spans="1:25" ht="18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</row>
    <row r="806" spans="1:25" ht="18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</row>
    <row r="807" spans="1:25" ht="18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</row>
    <row r="808" spans="1:25" ht="18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</row>
    <row r="809" spans="1:25" ht="18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</row>
    <row r="810" spans="1:25" ht="18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</row>
    <row r="811" spans="1:25" ht="18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</row>
    <row r="812" spans="1:25" ht="18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</row>
    <row r="813" spans="1:25" ht="18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</row>
    <row r="814" spans="1:25" ht="18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</row>
    <row r="815" spans="1:25" ht="18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</row>
    <row r="816" spans="1:25" ht="18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</row>
    <row r="817" spans="1:25" ht="18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</row>
    <row r="818" spans="1:25" ht="18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</row>
    <row r="819" spans="1:25" ht="18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</row>
    <row r="820" spans="1:25" ht="18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</row>
    <row r="821" spans="1:25" ht="18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</row>
    <row r="822" spans="1:25" ht="18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</row>
    <row r="823" spans="1:25" ht="18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</row>
    <row r="824" spans="1:25" ht="18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</row>
    <row r="825" spans="1:25" ht="18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</row>
    <row r="826" spans="1:25" ht="18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</row>
    <row r="827" spans="1:25" ht="18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</row>
    <row r="828" spans="1:25" ht="18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</row>
    <row r="829" spans="1:25" ht="18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</row>
    <row r="830" spans="1:25" ht="18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</row>
    <row r="831" spans="1:25" ht="18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</row>
    <row r="832" spans="1:25" ht="18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</row>
    <row r="833" spans="1:25" ht="18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</row>
    <row r="834" spans="1:25" ht="18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</row>
    <row r="835" spans="1:25" ht="18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</row>
    <row r="836" spans="1:25" ht="18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</row>
    <row r="837" spans="1:25" ht="18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</row>
    <row r="838" spans="1:25" ht="18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</row>
    <row r="839" spans="1:25" ht="18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</row>
    <row r="840" spans="1:25" ht="18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</row>
    <row r="841" spans="1:25" ht="18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</row>
    <row r="842" spans="1:25" ht="18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</row>
    <row r="843" spans="1:25" ht="18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</row>
    <row r="844" spans="1:25" ht="18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</row>
    <row r="845" spans="1:25" ht="18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</row>
    <row r="846" spans="1:25" ht="18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</row>
    <row r="847" spans="1:25" ht="18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</row>
    <row r="848" spans="1:25" ht="18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</row>
    <row r="849" spans="1:25" ht="18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</row>
    <row r="850" spans="1:25" ht="18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</row>
    <row r="851" spans="1:25" ht="18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</row>
    <row r="852" spans="1:25" ht="18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</row>
    <row r="853" spans="1:25" ht="18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</row>
    <row r="854" spans="1:25" ht="18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</row>
    <row r="855" spans="1:25" ht="18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</row>
    <row r="856" spans="1:25" ht="18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</row>
    <row r="857" spans="1:25" ht="18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</row>
    <row r="858" spans="1:25" ht="18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</row>
    <row r="859" spans="1:25" ht="18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</row>
    <row r="860" spans="1:25" ht="18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</row>
    <row r="861" spans="1:25" ht="18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</row>
    <row r="862" spans="1:25" ht="18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</row>
    <row r="863" spans="1:25" ht="18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</row>
    <row r="864" spans="1:25" ht="18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</row>
    <row r="865" spans="1:25" ht="18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</row>
    <row r="866" spans="1:25" ht="18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</row>
    <row r="867" spans="1:25" ht="18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</row>
    <row r="868" spans="1:25" ht="18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</row>
    <row r="869" spans="1:25" ht="18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</row>
    <row r="870" spans="1:25" ht="18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</row>
    <row r="871" spans="1:25" ht="18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</row>
    <row r="872" spans="1:25" ht="18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</row>
    <row r="873" spans="1:25" ht="18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</row>
    <row r="874" spans="1:25" ht="18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</row>
    <row r="875" spans="1:25" ht="18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</row>
    <row r="876" spans="1:25" ht="18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</row>
    <row r="877" spans="1:25" ht="18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</row>
    <row r="878" spans="1:25" ht="18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</row>
    <row r="879" spans="1:25" ht="18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</row>
    <row r="880" spans="1:25" ht="18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</row>
    <row r="881" spans="1:25" ht="18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</row>
    <row r="882" spans="1:25" ht="18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</row>
    <row r="883" spans="1:25" ht="18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</row>
  </sheetData>
  <sheetProtection algorithmName="SHA-512" hashValue="A6OjWSHQ7euQGONhBYhxjADk5F670/a/AiS1IkSC5YpBMQvFeInX4y2VrHC30OrQIZmEADiloBdsAFZIl1rMCA==" saltValue="iMnbJugnVQeO+gNbBbCkHQ==" spinCount="100000" sheet="1" objects="1" scenarios="1"/>
  <mergeCells count="44">
    <mergeCell ref="A54:G54"/>
    <mergeCell ref="A47:G47"/>
    <mergeCell ref="A34:C34"/>
    <mergeCell ref="A35:C35"/>
    <mergeCell ref="A36:C36"/>
    <mergeCell ref="A37:C37"/>
    <mergeCell ref="A38:C38"/>
    <mergeCell ref="E40:G40"/>
    <mergeCell ref="A41:C41"/>
    <mergeCell ref="E41:G41"/>
    <mergeCell ref="E43:G43"/>
    <mergeCell ref="A45:G45"/>
    <mergeCell ref="A48:G48"/>
    <mergeCell ref="A49:G49"/>
    <mergeCell ref="A52:G52"/>
    <mergeCell ref="A51:G51"/>
    <mergeCell ref="E28:G28"/>
    <mergeCell ref="A29:C29"/>
    <mergeCell ref="E29:G29"/>
    <mergeCell ref="A31:G31"/>
    <mergeCell ref="E33:G33"/>
    <mergeCell ref="A22:C22"/>
    <mergeCell ref="A23:C23"/>
    <mergeCell ref="A24:C24"/>
    <mergeCell ref="A25:C25"/>
    <mergeCell ref="A26:C26"/>
    <mergeCell ref="E16:G16"/>
    <mergeCell ref="A17:C17"/>
    <mergeCell ref="E17:G17"/>
    <mergeCell ref="A19:G19"/>
    <mergeCell ref="E21:G21"/>
    <mergeCell ref="A12:C12"/>
    <mergeCell ref="A13:C13"/>
    <mergeCell ref="A14:C14"/>
    <mergeCell ref="A7:G7"/>
    <mergeCell ref="E9:G9"/>
    <mergeCell ref="A10:C10"/>
    <mergeCell ref="A11:C11"/>
    <mergeCell ref="A1:G1"/>
    <mergeCell ref="A3:G3"/>
    <mergeCell ref="A4:B4"/>
    <mergeCell ref="C4:G4"/>
    <mergeCell ref="A5:B5"/>
    <mergeCell ref="C5:G5"/>
  </mergeCells>
  <pageMargins left="0.5" right="0.25" top="0.75" bottom="0.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W2</vt:lpstr>
      <vt:lpstr>VA Residual Calculator</vt:lpstr>
      <vt:lpstr>Military</vt:lpstr>
      <vt:lpstr>SS,DIS,RET,CS,ALI</vt:lpstr>
      <vt:lpstr>Sch B</vt:lpstr>
      <vt:lpstr>Sch C</vt:lpstr>
      <vt:lpstr>SE,1120,1065,K1</vt:lpstr>
      <vt:lpstr>K1</vt:lpstr>
      <vt:lpstr>RENT(Prim) Conv</vt:lpstr>
      <vt:lpstr>RENT(Non-Prim) Conv</vt:lpstr>
      <vt:lpstr>RENT FHA-VA</vt:lpstr>
      <vt:lpstr>RENT (Lease)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Klein</dc:creator>
  <cp:lastModifiedBy>Shaun Klein</cp:lastModifiedBy>
  <dcterms:created xsi:type="dcterms:W3CDTF">2015-06-05T18:17:20Z</dcterms:created>
  <dcterms:modified xsi:type="dcterms:W3CDTF">2024-07-25T18:42:25Z</dcterms:modified>
</cp:coreProperties>
</file>